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defaultThemeVersion="124226"/>
  <bookViews>
    <workbookView xWindow="0" yWindow="0" windowWidth="28770" windowHeight="11760" tabRatio="944"/>
  </bookViews>
  <sheets>
    <sheet name="Паспорт МП" sheetId="20" r:id="rId1"/>
    <sheet name="Паспорт ДС" sheetId="54" r:id="rId2"/>
    <sheet name="Реализация ДС" sheetId="55" r:id="rId3"/>
    <sheet name="Методика пп ДС" sheetId="60" r:id="rId4"/>
    <sheet name="Обосн.фин.рес.ДС" sheetId="69" r:id="rId5"/>
    <sheet name="Перечень меропр. ДС" sheetId="57" r:id="rId6"/>
    <sheet name="ДК 1 ДС" sheetId="59" r:id="rId7"/>
    <sheet name="ДК 2 ДС " sheetId="73" r:id="rId8"/>
    <sheet name="Паспорт АП" sheetId="42" r:id="rId9"/>
    <sheet name="Реализация АП" sheetId="43" r:id="rId10"/>
    <sheet name="Методика АП" sheetId="61" r:id="rId11"/>
    <sheet name="Обосн.фин.рес.АП" sheetId="71" r:id="rId12"/>
    <sheet name="Перечень меропр. АП" sheetId="45" r:id="rId13"/>
    <sheet name="ДК 1 АП" sheetId="64" r:id="rId14"/>
    <sheet name="Паспорт Мед." sheetId="48" r:id="rId15"/>
    <sheet name="Реализация Мед" sheetId="49" r:id="rId16"/>
    <sheet name="Обоснование Мед" sheetId="50" r:id="rId17"/>
    <sheet name="Методика Мед" sheetId="68" r:id="rId18"/>
    <sheet name="Лист1" sheetId="53" state="hidden" r:id="rId19"/>
    <sheet name="Перечень Мед" sheetId="72" r:id="rId20"/>
    <sheet name="ДК 1 Мед" sheetId="74" r:id="rId21"/>
    <sheet name="ДК 2 Мед" sheetId="76" r:id="rId22"/>
    <sheet name="ДК 3 Мед" sheetId="77" r:id="rId23"/>
  </sheets>
  <externalReferences>
    <externalReference r:id="rId24"/>
  </externalReferences>
  <definedNames>
    <definedName name="_xlnm.Print_Area" localSheetId="13">'ДК 1 АП'!$A$1:$H$11</definedName>
    <definedName name="_xlnm.Print_Area" localSheetId="6">'ДК 1 ДС'!$A$1:$H$12</definedName>
    <definedName name="_xlnm.Print_Area" localSheetId="20">'ДК 1 Мед'!$A$1:$H$13</definedName>
    <definedName name="_xlnm.Print_Area" localSheetId="7">'ДК 2 ДС '!$A$1:$H$10</definedName>
    <definedName name="_xlnm.Print_Area" localSheetId="21">'ДК 2 Мед'!$A$1:$H$12</definedName>
    <definedName name="_xlnm.Print_Area" localSheetId="22">'ДК 3 Мед'!$A$1:$H$15</definedName>
    <definedName name="_xlnm.Print_Area" localSheetId="10">'Методика АП'!$A$1:$F$14</definedName>
    <definedName name="_xlnm.Print_Area" localSheetId="17">'Методика Мед'!$A$1:$F$16</definedName>
    <definedName name="_xlnm.Print_Area" localSheetId="3">'Методика пп ДС'!$A$1:$F$10</definedName>
    <definedName name="_xlnm.Print_Area" localSheetId="11">Обосн.фин.рес.АП!$A$1:$F$222</definedName>
    <definedName name="_xlnm.Print_Area" localSheetId="4">Обосн.фин.рес.ДС!$A$1:$F$460</definedName>
    <definedName name="_xlnm.Print_Area" localSheetId="16">'Обоснование Мед'!$A$1:$F$293</definedName>
    <definedName name="_xlnm.Print_Area" localSheetId="8">'Паспорт АП'!$A$1:$J$26</definedName>
    <definedName name="_xlnm.Print_Area" localSheetId="1">'Паспорт ДС'!$A$1:$J$18</definedName>
    <definedName name="_xlnm.Print_Area" localSheetId="14">'Паспорт Мед.'!$A$1:$J$25</definedName>
    <definedName name="_xlnm.Print_Area" localSheetId="0">'Паспорт МП'!$A$1:$G$41</definedName>
    <definedName name="_xlnm.Print_Area" localSheetId="19">'Перечень Мед'!$A$1:$M$68</definedName>
    <definedName name="_xlnm.Print_Area" localSheetId="12">'Перечень меропр. АП'!$A$1:$M$65</definedName>
    <definedName name="_xlnm.Print_Area" localSheetId="5">'Перечень меропр. ДС'!$A$1:$M$96</definedName>
    <definedName name="_xlnm.Print_Area" localSheetId="9">'Реализация АП'!$A$1:$N$14</definedName>
    <definedName name="_xlnm.Print_Area" localSheetId="2">'Реализация ДС'!$A$1:$N$11</definedName>
    <definedName name="_xlnm.Print_Area" localSheetId="15">'Реализация Мед'!$A$1:$N$16</definedName>
  </definedNames>
  <calcPr calcId="152511"/>
</workbook>
</file>

<file path=xl/calcChain.xml><?xml version="1.0" encoding="utf-8"?>
<calcChain xmlns="http://schemas.openxmlformats.org/spreadsheetml/2006/main">
  <c r="K71" i="57" l="1"/>
  <c r="J71" i="57"/>
  <c r="I71" i="57"/>
  <c r="H71" i="57"/>
  <c r="H70" i="57" s="1"/>
  <c r="K70" i="57"/>
  <c r="J70" i="57"/>
  <c r="I70" i="57"/>
  <c r="K76" i="57" l="1"/>
  <c r="K75" i="57" s="1"/>
  <c r="J76" i="57"/>
  <c r="J75" i="57" s="1"/>
  <c r="I76" i="57"/>
  <c r="H76" i="57"/>
  <c r="I75" i="57"/>
  <c r="K66" i="57"/>
  <c r="J66" i="57"/>
  <c r="I66" i="57"/>
  <c r="I65" i="57" s="1"/>
  <c r="H66" i="57"/>
  <c r="H65" i="57" s="1"/>
  <c r="K65" i="57"/>
  <c r="J65" i="57"/>
  <c r="E35" i="50"/>
  <c r="J12" i="48"/>
  <c r="D5" i="54"/>
  <c r="H75" i="57" l="1"/>
  <c r="C407" i="69"/>
  <c r="H40" i="45" l="1"/>
  <c r="K29" i="45"/>
  <c r="J29" i="45"/>
  <c r="I29" i="45"/>
  <c r="H29" i="45"/>
  <c r="K61" i="57"/>
  <c r="J61" i="57"/>
  <c r="I61" i="57"/>
  <c r="H61" i="57"/>
  <c r="F88" i="57"/>
  <c r="E202" i="69" l="1"/>
  <c r="F56" i="57" l="1"/>
  <c r="G55" i="57"/>
  <c r="F55" i="57" s="1"/>
  <c r="F51" i="57"/>
  <c r="K50" i="57"/>
  <c r="J50" i="57"/>
  <c r="I50" i="57"/>
  <c r="H50" i="57"/>
  <c r="G50" i="57"/>
  <c r="G81" i="57"/>
  <c r="H81" i="57"/>
  <c r="I81" i="57"/>
  <c r="J81" i="57"/>
  <c r="K81" i="57"/>
  <c r="F82" i="57"/>
  <c r="F50" i="57" l="1"/>
  <c r="F81" i="57"/>
  <c r="J17" i="72"/>
  <c r="K17" i="72"/>
  <c r="E14" i="48"/>
  <c r="E370" i="69" l="1"/>
  <c r="E389" i="69"/>
  <c r="B19" i="20"/>
  <c r="H14" i="48"/>
  <c r="I14" i="48"/>
  <c r="G44" i="72"/>
  <c r="F18" i="72"/>
  <c r="F19" i="72"/>
  <c r="F20" i="72"/>
  <c r="D9" i="49"/>
  <c r="C9" i="49"/>
  <c r="F9" i="49"/>
  <c r="F50" i="72"/>
  <c r="F52" i="72"/>
  <c r="F53" i="72"/>
  <c r="F55" i="72"/>
  <c r="F56" i="72"/>
  <c r="F57" i="72"/>
  <c r="F58" i="72"/>
  <c r="F59" i="72"/>
  <c r="F60" i="72"/>
  <c r="F61" i="72"/>
  <c r="F62" i="72"/>
  <c r="F63" i="72"/>
  <c r="F35" i="72"/>
  <c r="F36" i="72"/>
  <c r="F37" i="72"/>
  <c r="F38" i="72"/>
  <c r="F39" i="72"/>
  <c r="F40" i="72"/>
  <c r="F41" i="72"/>
  <c r="F42" i="72"/>
  <c r="F33" i="72"/>
  <c r="F24" i="72"/>
  <c r="F25" i="72"/>
  <c r="F26" i="72"/>
  <c r="H44" i="72"/>
  <c r="G63" i="45"/>
  <c r="H63" i="45"/>
  <c r="I63" i="45"/>
  <c r="J63" i="45"/>
  <c r="K63" i="45"/>
  <c r="G64" i="45"/>
  <c r="H64" i="45"/>
  <c r="I64" i="45"/>
  <c r="J64" i="45"/>
  <c r="K64" i="45"/>
  <c r="G65" i="45"/>
  <c r="H65" i="45"/>
  <c r="I65" i="45"/>
  <c r="J65" i="45"/>
  <c r="K65" i="45"/>
  <c r="H62" i="45"/>
  <c r="F15" i="42" s="1"/>
  <c r="I62" i="45"/>
  <c r="G15" i="42" s="1"/>
  <c r="J62" i="45"/>
  <c r="H15" i="42" s="1"/>
  <c r="K62" i="45"/>
  <c r="I15" i="42" s="1"/>
  <c r="G62" i="45"/>
  <c r="F64" i="45" l="1"/>
  <c r="F62" i="45"/>
  <c r="F65" i="45"/>
  <c r="F63" i="45"/>
  <c r="E15" i="42"/>
  <c r="J14" i="48"/>
  <c r="F61" i="45" l="1"/>
  <c r="J15" i="42"/>
  <c r="H27" i="57"/>
  <c r="H94" i="57" s="1"/>
  <c r="I27" i="57"/>
  <c r="J27" i="57"/>
  <c r="J94" i="57" s="1"/>
  <c r="K27" i="57"/>
  <c r="K94" i="57" s="1"/>
  <c r="G28" i="57"/>
  <c r="H28" i="57"/>
  <c r="I28" i="57"/>
  <c r="I95" i="57" s="1"/>
  <c r="J28" i="57"/>
  <c r="K28" i="57"/>
  <c r="K95" i="57" s="1"/>
  <c r="G96" i="57"/>
  <c r="H29" i="57"/>
  <c r="H96" i="57" s="1"/>
  <c r="I29" i="57"/>
  <c r="J29" i="57"/>
  <c r="J96" i="57" s="1"/>
  <c r="K29" i="57"/>
  <c r="H26" i="57"/>
  <c r="I26" i="57"/>
  <c r="J26" i="57"/>
  <c r="K26" i="57"/>
  <c r="I94" i="57"/>
  <c r="H95" i="57"/>
  <c r="J95" i="57"/>
  <c r="I96" i="57"/>
  <c r="K96" i="57"/>
  <c r="E190" i="69"/>
  <c r="E195" i="69" s="1"/>
  <c r="E184" i="69"/>
  <c r="E178" i="69"/>
  <c r="E172" i="69"/>
  <c r="E166" i="69"/>
  <c r="E160" i="69"/>
  <c r="E154" i="69"/>
  <c r="E148" i="69"/>
  <c r="E142" i="69"/>
  <c r="E136" i="69"/>
  <c r="E124" i="69"/>
  <c r="E118" i="69"/>
  <c r="E112" i="69"/>
  <c r="E106" i="69"/>
  <c r="H10" i="57" l="1"/>
  <c r="H93" i="57"/>
  <c r="K10" i="57"/>
  <c r="K93" i="57"/>
  <c r="J10" i="57"/>
  <c r="J93" i="57"/>
  <c r="I10" i="57"/>
  <c r="I93" i="57"/>
  <c r="F44" i="57"/>
  <c r="F43" i="57"/>
  <c r="F42" i="57"/>
  <c r="F41" i="57"/>
  <c r="K40" i="57"/>
  <c r="J40" i="57"/>
  <c r="I40" i="57"/>
  <c r="H40" i="57"/>
  <c r="G40" i="57"/>
  <c r="F40" i="57" l="1"/>
  <c r="F10" i="54"/>
  <c r="G10" i="54"/>
  <c r="H10" i="54"/>
  <c r="I10" i="54"/>
  <c r="F11" i="54"/>
  <c r="G11" i="54"/>
  <c r="H11" i="54"/>
  <c r="I11" i="54"/>
  <c r="E12" i="54"/>
  <c r="F12" i="54"/>
  <c r="G12" i="54"/>
  <c r="H12" i="54"/>
  <c r="I12" i="54"/>
  <c r="F9" i="54"/>
  <c r="G9" i="54"/>
  <c r="I9" i="54"/>
  <c r="F96" i="57"/>
  <c r="G11" i="57"/>
  <c r="H11" i="57"/>
  <c r="I11" i="57"/>
  <c r="J11" i="57"/>
  <c r="K11" i="57"/>
  <c r="G12" i="57"/>
  <c r="H12" i="57"/>
  <c r="I12" i="57"/>
  <c r="J12" i="57"/>
  <c r="K12" i="57"/>
  <c r="G13" i="57"/>
  <c r="H13" i="57"/>
  <c r="I13" i="57"/>
  <c r="J13" i="57"/>
  <c r="K13" i="57"/>
  <c r="F27" i="57"/>
  <c r="F28" i="57"/>
  <c r="F39" i="57"/>
  <c r="H9" i="54" l="1"/>
  <c r="I8" i="54"/>
  <c r="G8" i="54"/>
  <c r="F8" i="54"/>
  <c r="E58" i="69"/>
  <c r="H8" i="54" l="1"/>
  <c r="G45" i="72" l="1"/>
  <c r="J45" i="72"/>
  <c r="K45" i="72"/>
  <c r="G46" i="72"/>
  <c r="H46" i="72"/>
  <c r="I46" i="72"/>
  <c r="J46" i="72"/>
  <c r="K46" i="72"/>
  <c r="G47" i="72"/>
  <c r="H47" i="72"/>
  <c r="I47" i="72"/>
  <c r="J47" i="72"/>
  <c r="K47" i="72"/>
  <c r="I44" i="72"/>
  <c r="J44" i="72"/>
  <c r="K44" i="72"/>
  <c r="G31" i="72"/>
  <c r="G29" i="72"/>
  <c r="H29" i="72"/>
  <c r="I29" i="72"/>
  <c r="J29" i="72"/>
  <c r="K29" i="72"/>
  <c r="G30" i="72"/>
  <c r="H30" i="72"/>
  <c r="I30" i="72"/>
  <c r="J30" i="72"/>
  <c r="K30" i="72"/>
  <c r="H31" i="72"/>
  <c r="I31" i="72"/>
  <c r="J31" i="72"/>
  <c r="K31" i="72"/>
  <c r="K54" i="72"/>
  <c r="J54" i="72"/>
  <c r="I54" i="72"/>
  <c r="H54" i="72"/>
  <c r="G54" i="72"/>
  <c r="K49" i="72"/>
  <c r="J49" i="72"/>
  <c r="G49" i="72"/>
  <c r="F30" i="72" l="1"/>
  <c r="C13" i="49" s="1"/>
  <c r="F54" i="72"/>
  <c r="F46" i="72"/>
  <c r="C15" i="49" s="1"/>
  <c r="G43" i="72"/>
  <c r="F29" i="72"/>
  <c r="D13" i="49" s="1"/>
  <c r="F31" i="72"/>
  <c r="F13" i="49" s="1"/>
  <c r="F47" i="72"/>
  <c r="F15" i="49" s="1"/>
  <c r="K22" i="72"/>
  <c r="J22" i="72"/>
  <c r="J16" i="72"/>
  <c r="K16" i="72"/>
  <c r="E245" i="50"/>
  <c r="E233" i="50"/>
  <c r="E238" i="50" s="1"/>
  <c r="E227" i="50"/>
  <c r="E221" i="50"/>
  <c r="E215" i="50"/>
  <c r="E209" i="50"/>
  <c r="E203" i="50"/>
  <c r="E197" i="50"/>
  <c r="E191" i="50"/>
  <c r="E183" i="50"/>
  <c r="E184" i="50"/>
  <c r="E180" i="50"/>
  <c r="E175" i="50"/>
  <c r="E176" i="50"/>
  <c r="E177" i="50"/>
  <c r="E178" i="50"/>
  <c r="E251" i="50"/>
  <c r="E124" i="50"/>
  <c r="E123" i="50"/>
  <c r="E122" i="50"/>
  <c r="E121" i="50"/>
  <c r="E120" i="50"/>
  <c r="E118" i="50"/>
  <c r="E117" i="50"/>
  <c r="E116" i="50"/>
  <c r="E115" i="50"/>
  <c r="E114" i="50"/>
  <c r="E112" i="50"/>
  <c r="E111" i="50"/>
  <c r="E110" i="50"/>
  <c r="E109" i="50"/>
  <c r="E108" i="50"/>
  <c r="E103" i="50"/>
  <c r="E104" i="50"/>
  <c r="E105" i="50"/>
  <c r="E106" i="50"/>
  <c r="E102" i="50"/>
  <c r="E131" i="50"/>
  <c r="E83" i="50"/>
  <c r="E57" i="50"/>
  <c r="E58" i="50"/>
  <c r="E60" i="50"/>
  <c r="E61" i="50"/>
  <c r="E62" i="50"/>
  <c r="E63" i="50"/>
  <c r="E64" i="50"/>
  <c r="E65" i="50"/>
  <c r="E66" i="50"/>
  <c r="E67" i="50"/>
  <c r="E68" i="50"/>
  <c r="E69" i="50"/>
  <c r="E70" i="50"/>
  <c r="E71" i="50"/>
  <c r="E72" i="50"/>
  <c r="E288" i="50" s="1"/>
  <c r="E73" i="50"/>
  <c r="E74" i="50"/>
  <c r="E290" i="50" s="1"/>
  <c r="E75" i="50"/>
  <c r="E76" i="50"/>
  <c r="E292" i="50" s="1"/>
  <c r="E77" i="50"/>
  <c r="E283" i="50" l="1"/>
  <c r="E278" i="50"/>
  <c r="E280" i="50"/>
  <c r="E289" i="50"/>
  <c r="E285" i="50"/>
  <c r="E273" i="50"/>
  <c r="E291" i="50"/>
  <c r="E274" i="50"/>
  <c r="E286" i="50"/>
  <c r="E282" i="50"/>
  <c r="E279" i="50"/>
  <c r="E284" i="50"/>
  <c r="E185" i="50"/>
  <c r="E179" i="50"/>
  <c r="E107" i="50"/>
  <c r="E11" i="50"/>
  <c r="J41" i="45"/>
  <c r="H11" i="42" s="1"/>
  <c r="G41" i="45"/>
  <c r="E11" i="42" s="1"/>
  <c r="H41" i="45"/>
  <c r="F11" i="42" s="1"/>
  <c r="I41" i="45"/>
  <c r="G11" i="42" s="1"/>
  <c r="K41" i="45"/>
  <c r="I11" i="42" s="1"/>
  <c r="G42" i="45"/>
  <c r="H42" i="45"/>
  <c r="I42" i="45"/>
  <c r="J42" i="45"/>
  <c r="K42" i="45"/>
  <c r="G43" i="45"/>
  <c r="H43" i="45"/>
  <c r="I43" i="45"/>
  <c r="J43" i="45"/>
  <c r="K43" i="45"/>
  <c r="G44" i="45"/>
  <c r="H44" i="45"/>
  <c r="I44" i="45"/>
  <c r="J44" i="45"/>
  <c r="K44" i="45"/>
  <c r="F57" i="45"/>
  <c r="F47" i="45"/>
  <c r="G30" i="45"/>
  <c r="E10" i="42" s="1"/>
  <c r="G10" i="45"/>
  <c r="H10" i="45"/>
  <c r="I10" i="45"/>
  <c r="J10" i="45"/>
  <c r="K10" i="45"/>
  <c r="G11" i="45"/>
  <c r="H11" i="45"/>
  <c r="I11" i="45"/>
  <c r="J11" i="45"/>
  <c r="K11" i="45"/>
  <c r="G12" i="45"/>
  <c r="H12" i="45"/>
  <c r="I12" i="45"/>
  <c r="J12" i="45"/>
  <c r="K12" i="45"/>
  <c r="H9" i="45"/>
  <c r="F9" i="42" s="1"/>
  <c r="I9" i="45"/>
  <c r="G9" i="42" s="1"/>
  <c r="J9" i="45"/>
  <c r="H9" i="42" s="1"/>
  <c r="K9" i="45"/>
  <c r="I9" i="42" s="1"/>
  <c r="G9" i="45"/>
  <c r="E9" i="42" s="1"/>
  <c r="H30" i="45"/>
  <c r="F10" i="42" s="1"/>
  <c r="I30" i="45"/>
  <c r="G10" i="42" s="1"/>
  <c r="J30" i="45"/>
  <c r="H10" i="42" s="1"/>
  <c r="K30" i="45"/>
  <c r="I10" i="42" s="1"/>
  <c r="H31" i="45"/>
  <c r="I31" i="45"/>
  <c r="J31" i="45"/>
  <c r="K31" i="45"/>
  <c r="H32" i="45"/>
  <c r="I32" i="45"/>
  <c r="J32" i="45"/>
  <c r="K32" i="45"/>
  <c r="H33" i="45"/>
  <c r="I33" i="45"/>
  <c r="J33" i="45"/>
  <c r="K33" i="45"/>
  <c r="G31" i="45"/>
  <c r="G32" i="45"/>
  <c r="G33" i="45"/>
  <c r="F60" i="45"/>
  <c r="F59" i="45"/>
  <c r="F58" i="45"/>
  <c r="F55" i="45"/>
  <c r="F54" i="45"/>
  <c r="F53" i="45"/>
  <c r="F52" i="45"/>
  <c r="F50" i="45"/>
  <c r="F49" i="45"/>
  <c r="F48" i="45"/>
  <c r="F39" i="45"/>
  <c r="F38" i="45"/>
  <c r="F37" i="45"/>
  <c r="F36" i="45"/>
  <c r="F28" i="45"/>
  <c r="F27" i="45"/>
  <c r="F26" i="45"/>
  <c r="F25" i="45"/>
  <c r="F23" i="45"/>
  <c r="F22" i="45"/>
  <c r="F21" i="45"/>
  <c r="F20" i="45"/>
  <c r="F18" i="45"/>
  <c r="F17" i="45"/>
  <c r="F16" i="45"/>
  <c r="F15" i="45"/>
  <c r="E7" i="71"/>
  <c r="E200" i="71" s="1"/>
  <c r="E8" i="71"/>
  <c r="E201" i="71" s="1"/>
  <c r="E9" i="71"/>
  <c r="E202" i="71" s="1"/>
  <c r="E10" i="71"/>
  <c r="E203" i="71" s="1"/>
  <c r="E6" i="71"/>
  <c r="E199" i="71" s="1"/>
  <c r="E205" i="71"/>
  <c r="E206" i="71"/>
  <c r="E207" i="71"/>
  <c r="E208" i="71"/>
  <c r="E209" i="71"/>
  <c r="E210" i="71"/>
  <c r="E211" i="71"/>
  <c r="E212" i="71"/>
  <c r="E213" i="71"/>
  <c r="E214" i="71"/>
  <c r="E215" i="71"/>
  <c r="E216" i="71"/>
  <c r="E217" i="71"/>
  <c r="E218" i="71"/>
  <c r="E219" i="71"/>
  <c r="E220" i="71"/>
  <c r="E221" i="71"/>
  <c r="E180" i="71"/>
  <c r="E132" i="71"/>
  <c r="E108" i="71"/>
  <c r="E35" i="71"/>
  <c r="F9" i="45" l="1"/>
  <c r="E8" i="43" s="1"/>
  <c r="E281" i="50"/>
  <c r="E293" i="50"/>
  <c r="E287" i="50"/>
  <c r="E275" i="50"/>
  <c r="F41" i="45"/>
  <c r="E11" i="43" s="1"/>
  <c r="F43" i="45"/>
  <c r="F44" i="45"/>
  <c r="F42" i="45"/>
  <c r="F56" i="45"/>
  <c r="F46" i="45"/>
  <c r="F30" i="45"/>
  <c r="E10" i="43" s="1"/>
  <c r="F35" i="45"/>
  <c r="F33" i="45"/>
  <c r="F31" i="45"/>
  <c r="F14" i="45"/>
  <c r="F19" i="45"/>
  <c r="F24" i="45"/>
  <c r="F51" i="45"/>
  <c r="E11" i="71"/>
  <c r="E204" i="71" s="1"/>
  <c r="F40" i="45" l="1"/>
  <c r="E390" i="69"/>
  <c r="E391" i="69"/>
  <c r="E392" i="69"/>
  <c r="E393" i="69"/>
  <c r="E34" i="69"/>
  <c r="F12" i="57"/>
  <c r="C7" i="55" s="1"/>
  <c r="F13" i="57"/>
  <c r="F7" i="55" s="1"/>
  <c r="G87" i="57"/>
  <c r="K87" i="57"/>
  <c r="J87" i="57"/>
  <c r="I87" i="57"/>
  <c r="H87" i="57"/>
  <c r="K60" i="57"/>
  <c r="J60" i="57"/>
  <c r="I60" i="57"/>
  <c r="H60" i="57"/>
  <c r="F46" i="57"/>
  <c r="F31" i="57"/>
  <c r="K45" i="57"/>
  <c r="J45" i="57"/>
  <c r="I45" i="57"/>
  <c r="H45" i="57"/>
  <c r="G45" i="57"/>
  <c r="K35" i="57"/>
  <c r="J35" i="57"/>
  <c r="I35" i="57"/>
  <c r="H35" i="57"/>
  <c r="K30" i="57"/>
  <c r="J30" i="57"/>
  <c r="I30" i="57"/>
  <c r="H30" i="57"/>
  <c r="H25" i="57"/>
  <c r="I25" i="57"/>
  <c r="J25" i="57"/>
  <c r="K25" i="57"/>
  <c r="F21" i="57"/>
  <c r="F20" i="57"/>
  <c r="H15" i="57"/>
  <c r="I15" i="57"/>
  <c r="J15" i="57"/>
  <c r="K15" i="57"/>
  <c r="G15" i="57"/>
  <c r="F16" i="57"/>
  <c r="E444" i="69"/>
  <c r="E445" i="69"/>
  <c r="E446" i="69"/>
  <c r="E447" i="69"/>
  <c r="E448" i="69"/>
  <c r="E449" i="69"/>
  <c r="E450" i="69"/>
  <c r="E451" i="69"/>
  <c r="E452" i="69"/>
  <c r="E453" i="69"/>
  <c r="E454" i="69"/>
  <c r="E455" i="69"/>
  <c r="E456" i="69"/>
  <c r="E457" i="69"/>
  <c r="E458" i="69"/>
  <c r="E459" i="69"/>
  <c r="E460" i="69"/>
  <c r="E78" i="69"/>
  <c r="E79" i="69"/>
  <c r="E81" i="69"/>
  <c r="E84" i="69"/>
  <c r="E85" i="69"/>
  <c r="E86" i="69"/>
  <c r="E87" i="69"/>
  <c r="E90" i="69"/>
  <c r="E91" i="69"/>
  <c r="E92" i="69"/>
  <c r="E93" i="69"/>
  <c r="E95" i="69"/>
  <c r="E96" i="69"/>
  <c r="E97" i="69"/>
  <c r="E98" i="69"/>
  <c r="E99" i="69"/>
  <c r="E100" i="69"/>
  <c r="K9" i="57" l="1"/>
  <c r="I5" i="54" s="1"/>
  <c r="K92" i="57"/>
  <c r="J9" i="57"/>
  <c r="H5" i="54" s="1"/>
  <c r="J92" i="57"/>
  <c r="I9" i="57"/>
  <c r="G5" i="54" s="1"/>
  <c r="I92" i="57"/>
  <c r="H9" i="57"/>
  <c r="F5" i="54" s="1"/>
  <c r="H92" i="57"/>
  <c r="F87" i="57"/>
  <c r="F11" i="57"/>
  <c r="D7" i="55" s="1"/>
  <c r="F15" i="57"/>
  <c r="F30" i="57"/>
  <c r="F26" i="57"/>
  <c r="F45" i="57"/>
  <c r="F25" i="57"/>
  <c r="K34" i="72" l="1"/>
  <c r="J34" i="72" l="1"/>
  <c r="I34" i="72" s="1"/>
  <c r="K28" i="72"/>
  <c r="K43" i="72"/>
  <c r="J43" i="72"/>
  <c r="K27" i="72"/>
  <c r="I28" i="72" l="1"/>
  <c r="I27" i="72" s="1"/>
  <c r="J28" i="72"/>
  <c r="J27" i="72" s="1"/>
  <c r="H34" i="72"/>
  <c r="H28" i="72" l="1"/>
  <c r="G34" i="72"/>
  <c r="H27" i="72"/>
  <c r="F34" i="72" l="1"/>
  <c r="G28" i="72"/>
  <c r="D10" i="43"/>
  <c r="C10" i="43"/>
  <c r="G27" i="72" l="1"/>
  <c r="F27" i="72" s="1"/>
  <c r="F28" i="72"/>
  <c r="E13" i="49" s="1"/>
  <c r="E60" i="71"/>
  <c r="E418" i="69"/>
  <c r="E394" i="69" s="1"/>
  <c r="J13" i="48" l="1"/>
  <c r="I16" i="48"/>
  <c r="H16" i="48"/>
  <c r="G16" i="48"/>
  <c r="F16" i="48"/>
  <c r="E16" i="48"/>
  <c r="I15" i="48"/>
  <c r="H15" i="48"/>
  <c r="G15" i="48"/>
  <c r="F15" i="48"/>
  <c r="E15" i="48"/>
  <c r="J15" i="48" l="1"/>
  <c r="J16" i="48"/>
  <c r="K51" i="45"/>
  <c r="J51" i="45"/>
  <c r="I51" i="45"/>
  <c r="G51" i="45"/>
  <c r="G35" i="45"/>
  <c r="G29" i="45" s="1"/>
  <c r="K24" i="45"/>
  <c r="K8" i="45" s="1"/>
  <c r="J24" i="45"/>
  <c r="J8" i="45" s="1"/>
  <c r="I24" i="45"/>
  <c r="I8" i="45" s="1"/>
  <c r="H24" i="45"/>
  <c r="G24" i="45"/>
  <c r="G19" i="45"/>
  <c r="G14" i="45"/>
  <c r="G8" i="45" s="1"/>
  <c r="F12" i="45"/>
  <c r="J61" i="45" l="1"/>
  <c r="J40" i="45"/>
  <c r="H61" i="45"/>
  <c r="H8" i="45"/>
  <c r="K40" i="45"/>
  <c r="K61" i="45"/>
  <c r="G40" i="45"/>
  <c r="G61" i="45"/>
  <c r="I61" i="45"/>
  <c r="I40" i="45"/>
  <c r="F32" i="45"/>
  <c r="F29" i="45" s="1"/>
  <c r="F10" i="45"/>
  <c r="F11" i="45"/>
  <c r="F8" i="43"/>
  <c r="D8" i="43"/>
  <c r="C8" i="43"/>
  <c r="I18" i="42"/>
  <c r="G18" i="20" s="1"/>
  <c r="H18" i="42"/>
  <c r="F18" i="20" s="1"/>
  <c r="G18" i="42"/>
  <c r="E18" i="20" s="1"/>
  <c r="F18" i="42"/>
  <c r="D18" i="20" s="1"/>
  <c r="E18" i="42"/>
  <c r="C18" i="20" s="1"/>
  <c r="I17" i="42"/>
  <c r="G17" i="20" s="1"/>
  <c r="H17" i="42"/>
  <c r="F17" i="20" s="1"/>
  <c r="G17" i="42"/>
  <c r="E17" i="20" s="1"/>
  <c r="F17" i="42"/>
  <c r="D17" i="20" s="1"/>
  <c r="E17" i="42"/>
  <c r="I16" i="42"/>
  <c r="H16" i="42"/>
  <c r="G16" i="42"/>
  <c r="F16" i="42"/>
  <c r="E16" i="42"/>
  <c r="B17" i="20" l="1"/>
  <c r="F14" i="42"/>
  <c r="G14" i="42"/>
  <c r="E20" i="20"/>
  <c r="B18" i="20"/>
  <c r="H14" i="42"/>
  <c r="F16" i="20"/>
  <c r="F20" i="20" s="1"/>
  <c r="E14" i="42"/>
  <c r="I14" i="42"/>
  <c r="G16" i="20"/>
  <c r="G20" i="20" s="1"/>
  <c r="F8" i="45"/>
  <c r="J17" i="42"/>
  <c r="J18" i="42"/>
  <c r="J16" i="42"/>
  <c r="J14" i="42" l="1"/>
</calcChain>
</file>

<file path=xl/sharedStrings.xml><?xml version="1.0" encoding="utf-8"?>
<sst xmlns="http://schemas.openxmlformats.org/spreadsheetml/2006/main" count="1777" uniqueCount="436">
  <si>
    <t>Средства бюджета Московской области</t>
  </si>
  <si>
    <t>Внебюджетные источники</t>
  </si>
  <si>
    <t>Расходы (тыс. рублей)</t>
  </si>
  <si>
    <t>Средства бюджета городского округа</t>
  </si>
  <si>
    <t>Средства федерального бюджета</t>
  </si>
  <si>
    <t xml:space="preserve">Планируемые результаты  реализации подпрограммы </t>
  </si>
  <si>
    <t>2017 год</t>
  </si>
  <si>
    <t>2018 год</t>
  </si>
  <si>
    <t>Источник финансирования подпрограммы по годам реализации и главным распорядителям бюджетных средств, в том числе по годам:</t>
  </si>
  <si>
    <t>%</t>
  </si>
  <si>
    <t>Другие источники</t>
  </si>
  <si>
    <t>Ед. измерения</t>
  </si>
  <si>
    <t>Координатор муниципальной программы</t>
  </si>
  <si>
    <t>Муниципальный заказчик муниципальной программы</t>
  </si>
  <si>
    <t>Перечень подпрограмм</t>
  </si>
  <si>
    <t>Всего, в том числе по годам:</t>
  </si>
  <si>
    <t>Всего</t>
  </si>
  <si>
    <t xml:space="preserve">Планируемые результаты  реализации  программы </t>
  </si>
  <si>
    <t>2019 год</t>
  </si>
  <si>
    <t>2020 год</t>
  </si>
  <si>
    <t>2021 год</t>
  </si>
  <si>
    <t>2020год</t>
  </si>
  <si>
    <t>на 2017-2021 годы</t>
  </si>
  <si>
    <t xml:space="preserve">Доля специализированного автотранспорта с учётом потребностей лиц с ограниченными возможностями здоровья </t>
  </si>
  <si>
    <t>Доля обеспечения инвентарем, оборудованием и экипировкой, занимающихся адаптивными видами спорта</t>
  </si>
  <si>
    <t>Муниципальный заказчик подпрограммы</t>
  </si>
  <si>
    <t>Цель муниципальной программы</t>
  </si>
  <si>
    <t>на 10 000 населения</t>
  </si>
  <si>
    <t>чел.</t>
  </si>
  <si>
    <t>Муниципальный заказчик</t>
  </si>
  <si>
    <t>Наименование задачи</t>
  </si>
  <si>
    <t>Отчетный (базовый) период</t>
  </si>
  <si>
    <t>-</t>
  </si>
  <si>
    <t>Наименование подпрограммы</t>
  </si>
  <si>
    <t xml:space="preserve">Главный распорядитель </t>
  </si>
  <si>
    <t>Источник финансирования</t>
  </si>
  <si>
    <t>Итого</t>
  </si>
  <si>
    <t>Всего, в том числе:</t>
  </si>
  <si>
    <t>№ п/п</t>
  </si>
  <si>
    <t>Задачи, направленные 
на достижение цели</t>
  </si>
  <si>
    <t>Планируемый объем финансирования 
на решение данной задачи (тыс. руб.)</t>
  </si>
  <si>
    <t>Показатель реализации мероприятий муниципальной программы (подпрограммы)</t>
  </si>
  <si>
    <t>Единица изме рения</t>
  </si>
  <si>
    <t>Базовое значение показателя  
(на начало реализации подпрограммы)</t>
  </si>
  <si>
    <t>Планируемое значение показателя 
по годам реализации</t>
  </si>
  <si>
    <t>Средства бюджета городского округа Химки</t>
  </si>
  <si>
    <t>2017г.</t>
  </si>
  <si>
    <t>2018г.</t>
  </si>
  <si>
    <t>1.</t>
  </si>
  <si>
    <t>Доля граждан, получивших адресную материальную помощь, от общего числа обратившихся граждан.</t>
  </si>
  <si>
    <t>Процент освоения  бюджетных средств, выделенных на предоставление мер социальной поддержки различным категориям граждан</t>
  </si>
  <si>
    <t>Наименование мероприятия подпрограммы*</t>
  </si>
  <si>
    <t>Источник финансирования**</t>
  </si>
  <si>
    <t>Расчет необходимых финансовых ресурсов на реализацию мероприятия ***</t>
  </si>
  <si>
    <t>Эксплуатационные расходы, возникающие в результате реализации мероприятия*****</t>
  </si>
  <si>
    <t>Итого:</t>
  </si>
  <si>
    <t xml:space="preserve">Перечень мероприятий </t>
  </si>
  <si>
    <t>Мероприятия по реализации подпрограммы</t>
  </si>
  <si>
    <t>Срок исполнения мероприятия</t>
  </si>
  <si>
    <t>Источники финансирования</t>
  </si>
  <si>
    <t>Объем финансирования в текущем финансовом году, (тыс. руб.) *</t>
  </si>
  <si>
    <t xml:space="preserve">Всего, (тыс. руб.)        </t>
  </si>
  <si>
    <t>Объем финансирования по годам, (тыс. руб.)</t>
  </si>
  <si>
    <t xml:space="preserve">Ответственный за выполнение мероприятия подпрограммы           </t>
  </si>
  <si>
    <t>Результаты выполнения мероприятия подпрограммы</t>
  </si>
  <si>
    <t>Управление социальной политики Администрации, муниципальное казенное учреждение "Социальная поддержка населения городского округа Химки Московской области"</t>
  </si>
  <si>
    <t xml:space="preserve">Средства бюджета городского округа   </t>
  </si>
  <si>
    <t xml:space="preserve">Внебюджетные источники         </t>
  </si>
  <si>
    <t>Основное мероприятие 1. Обеспечение мер социальной поддержки</t>
  </si>
  <si>
    <t>Оказании материальной помощи гражданам, находящимся в трудной жизненной ситуации</t>
  </si>
  <si>
    <t>Приобретение вещевой помощи и предметов первой необходимости</t>
  </si>
  <si>
    <t>Осуществление выплат семьям в соответствии с законодательством РФ и Московской области</t>
  </si>
  <si>
    <t>Бюджет городского округа</t>
  </si>
  <si>
    <t>2017 - 2021 гг.</t>
  </si>
  <si>
    <t>2017- 2021 гг.</t>
  </si>
  <si>
    <t>2019г.</t>
  </si>
  <si>
    <t>2020г.</t>
  </si>
  <si>
    <t>2021г.</t>
  </si>
  <si>
    <t>Мероприятие 3.  Денежная компенсация за приобретенную школьную форму учащимся из многодетных семей, обучающихся за пределами городского округа Химки</t>
  </si>
  <si>
    <t>Количество граждан, получивших дополнительные МСП по бесплатной подписке на "Химкинские новости"</t>
  </si>
  <si>
    <t>Мероприятие 5.
Организация бесплатной подписки на газету "Химкинские новости" отдельной категории граждан</t>
  </si>
  <si>
    <t>Соотношение количества отдохнувших на отчетную дату к показателю предыдущего периода</t>
  </si>
  <si>
    <t>Процент освоения  бюджетных средств, выделенных на предоставление путевок в лечебно-оздоровительный профилакторий «Керчь» ветеранам ВОВ, труда и отдельным категориям населения городского округа Химки</t>
  </si>
  <si>
    <t>Организация отдыха отдельных льготных категорий граждан</t>
  </si>
  <si>
    <t xml:space="preserve">Приобретение медицинского оборудования </t>
  </si>
  <si>
    <t>Перечень стандартных процедур, обеспечивающих выполнение основного мероприятия, с указанием предельных сроков их исполнения</t>
  </si>
  <si>
    <t>Результат исполнения</t>
  </si>
  <si>
    <t>I квартал</t>
  </si>
  <si>
    <t>II квартал</t>
  </si>
  <si>
    <t>III квартал</t>
  </si>
  <si>
    <t>IV квартал</t>
  </si>
  <si>
    <t>Мероприятие 1. Обеспечение полноценным питанием беременных женщин, кормящих матерей, а так же детей до 3-х лет</t>
  </si>
  <si>
    <t>2.</t>
  </si>
  <si>
    <t>3.</t>
  </si>
  <si>
    <t>4.</t>
  </si>
  <si>
    <t xml:space="preserve">Мероприятие 2. Совершенствование системы  лекарственного обеспечения декретированных групп населения. </t>
  </si>
  <si>
    <t>Привлечение в медицинские учреждения высококвалифицированных специалистов</t>
  </si>
  <si>
    <t>Обеспечение населения доступными качественными лекарствами отечественного производства</t>
  </si>
  <si>
    <t>ед. измерения</t>
  </si>
  <si>
    <t>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 в муниципальном образовании</t>
  </si>
  <si>
    <t>Доля специализированного автотранспорта с учетом потребностей лиц с ограниченными возможностями здоровья</t>
  </si>
  <si>
    <t>Доля оборудованных прилегающих территорий, адаптированных с учетом потребностей лиц с ограниченными возможностями здоровья</t>
  </si>
  <si>
    <t>чел</t>
  </si>
  <si>
    <t xml:space="preserve">Мероприятие 1. Осуществление выплат в соответствии с "Положением об оказании материальной помощи гражданам, находящимся в трудной жизненной ситуации"
</t>
  </si>
  <si>
    <t xml:space="preserve">Мероприятие 2. Приобретение вещевой помощи и предметов первой необходимости
</t>
  </si>
  <si>
    <t xml:space="preserve">Доля медицинских работников государственных учреждений здравоохранения муниципального образования, обеспеченных жилыми помещениями </t>
  </si>
  <si>
    <t xml:space="preserve">Доля специализированного автотранспорта с учетом потребностей лиц с ограниченными возможностями  здоровья </t>
  </si>
  <si>
    <t>Доля оборудованных  прилегающих территорий, адаптированных с учетом  потребностей  лиц с ограниченными  возможностями здоровья</t>
  </si>
  <si>
    <t>Доля обеспеченных инвентарем, оборудованием и экипировкой, занимающихся адаптивными видами спорта</t>
  </si>
  <si>
    <t>Управление социальной политики Администрации</t>
  </si>
  <si>
    <t>Подпрограмма 2 «Адресная поддержка населения».</t>
  </si>
  <si>
    <t>"Доступная среда"</t>
  </si>
  <si>
    <t xml:space="preserve"> </t>
  </si>
  <si>
    <t>№
п/п</t>
  </si>
  <si>
    <t>Ответственный исполнитель (управление, отдел, должность, ФИО)</t>
  </si>
  <si>
    <t xml:space="preserve">
Задача 1.</t>
  </si>
  <si>
    <t>Наименование показателя эффективности реализации подпрограммы муниципальной программы</t>
  </si>
  <si>
    <t>Единица измерения</t>
  </si>
  <si>
    <t>Методика расчета показателя</t>
  </si>
  <si>
    <t>Статистические источники получения информации</t>
  </si>
  <si>
    <t>Периодичность представления</t>
  </si>
  <si>
    <t>Задача 1. 
Повышение уровня доступности  приоритетных объектов и услуг в приоритетных сферах жзнедеятельности инвалидов и других маломобильных групп населения в городском округе Химки</t>
  </si>
  <si>
    <t>процент</t>
  </si>
  <si>
    <t>Источниками для расчета данного показателя являются сведения, полученные по результатам проведенной паспортизации приоритетных объектов и услуг в приоритетных сферах жизнедеятельности инвалидов и других маломобильных граждан.</t>
  </si>
  <si>
    <t>5.</t>
  </si>
  <si>
    <t>человек</t>
  </si>
  <si>
    <t>Источниками  для расчета данного показателя являются сведения представляемые Отделом спорта , туризма и работе с молодежью Управления социальной политики Администрации</t>
  </si>
  <si>
    <t>Источниками  для расчета данного показателя являются сведения представляемые  Управлением развития промышленности,транспорта и связи Администрации</t>
  </si>
  <si>
    <t>Доля граждан, получивших адресную материальную помощь, от общего числа обратившихся граждан</t>
  </si>
  <si>
    <t xml:space="preserve">"Адресная  поддержка населения" 
</t>
  </si>
  <si>
    <t xml:space="preserve">"Адресная поддержка населения" 
</t>
  </si>
  <si>
    <t>Доля обеспечения инвентарем, оборудованием и экипировкой, инвалидов занимающихся адаптивными видами спорта</t>
  </si>
  <si>
    <t>2019 г.</t>
  </si>
  <si>
    <t>2018 г.</t>
  </si>
  <si>
    <t>2017 г.</t>
  </si>
  <si>
    <t>2020 г.</t>
  </si>
  <si>
    <t>2021 г.</t>
  </si>
  <si>
    <t>Общий объем финансовых ресурсов необходимых для реализации мероприятия, в том числе по годам ****</t>
  </si>
  <si>
    <t>Средства бюджета Московскойо бласти</t>
  </si>
  <si>
    <t xml:space="preserve"> Внебюджетные источники</t>
  </si>
  <si>
    <t>Не предусмотрены</t>
  </si>
  <si>
    <t xml:space="preserve">Доля взрослого населения муниципального образования, прошедшего диспансеризацию, от общего числа взрослого населения </t>
  </si>
  <si>
    <t>6.</t>
  </si>
  <si>
    <t>7.</t>
  </si>
  <si>
    <t>Приложение № 19
к муниципальной программе городского округа Химки Московской области  
 "Социальная защита населения городского округа Химки"</t>
  </si>
  <si>
    <t>подпрограммы  «Создание условий для оказания медицинской помощи населению городского округа Химки в пределах полномочий»</t>
  </si>
  <si>
    <t>муниципальной программы городского округа Химки Московской области "Социальная защита населения городского округа Химки"</t>
  </si>
  <si>
    <t>2017-2021 гг.</t>
  </si>
  <si>
    <t>Обеспечение деятельности учреждения</t>
  </si>
  <si>
    <t xml:space="preserve">Задача 2.   Формирование здорового образа жизни и профилактика заболеваний
</t>
  </si>
  <si>
    <t>Мероприятие 1. Создание условий для проведения профилактических осмотров на туберкулёз в пределах полномочий</t>
  </si>
  <si>
    <t>Снижение смертности от дорожно-транспортных происшествий</t>
  </si>
  <si>
    <t>Смертность от дорожно-транспортных происшествий (случаев на 100 тыс. нас.)</t>
  </si>
  <si>
    <t>Паспорт муниципальной программы городского округа Химки Московской области</t>
  </si>
  <si>
    <t xml:space="preserve">Подпрограмма 1 «Доступная среда». </t>
  </si>
  <si>
    <t xml:space="preserve">Подпрограмма 3 «Создание условий для оказания медицинской помощи населению               городского округа Химки в пределах полномочий».
</t>
  </si>
  <si>
    <t>Колличество граждан, получивших дополнительные  меры социальной поддержки по бесплатной подписке на газету "Химкинские новости"</t>
  </si>
  <si>
    <t xml:space="preserve">Транспортирока инвалидов и ветеранов ВОВ в МО для проведения гемодиализа </t>
  </si>
  <si>
    <t>Процент освоения бюджетных средств, выделенных на осуществление транспортировки для проведения гемодиализа отдельным категориям населения городского округа Химки</t>
  </si>
  <si>
    <t>Процент освоения бюджетных средств, выделенных на осуществление мер социальной поддержки медицинских работников</t>
  </si>
  <si>
    <t>Задача 1.  
Создание условий для оказания медицинской помощи населению в пределах полномочий</t>
  </si>
  <si>
    <t xml:space="preserve">Транспортировка инвалидов и ветеранов  ВОВ в МО для проведения гемодиализа </t>
  </si>
  <si>
    <t>Процент освоения  бюджетных средств, выделенных на осуществление транспортировки для проведения гемодиализа   отдельным категориям населения городского округа Химки</t>
  </si>
  <si>
    <t>Задача 3. Обеспечение  дополнительных социальных гарантий и прав населения городского округа Химки Московской области на получение социальной помощи и социальных услуг</t>
  </si>
  <si>
    <t>Задача 3. 
Улучшение демографических показателей на территории городского округа</t>
  </si>
  <si>
    <t>Доля оборудованных прилегающих территорий, адаптированных с учетом  потребностей  лиц с ограниченными  возможностями здоровья</t>
  </si>
  <si>
    <t>Управление социальной политики Администрации,
 муниципальное казенное учреждение "Социальная поддержка населения городского округа Химки Московской области"</t>
  </si>
  <si>
    <t xml:space="preserve">Приложение № 1 
к муниципальной программе городского округа Химки Московской области "Социальная защита населения городского округа Химки"  </t>
  </si>
  <si>
    <t xml:space="preserve">2017 год </t>
  </si>
  <si>
    <t>+</t>
  </si>
  <si>
    <t>Заместитель Главы Администрации городского округа</t>
  </si>
  <si>
    <t xml:space="preserve">Приложение № 2 
к муниципальной программе городского округа Химки Московской области "Социальная защита населения городского округа Химки" 
</t>
  </si>
  <si>
    <t xml:space="preserve">Приложение № 3 
к муниципальной программе городского округа Химки Московской области "Социальная защита населения городского округа Химки" 
 </t>
  </si>
  <si>
    <t xml:space="preserve">Планируемые результаты реализации 
подпрограммы "Доступная среда" 
муниципальной программы  городского округа Химки Московской области 
"Социальная защита населения городского округа Химки" 
</t>
  </si>
  <si>
    <t xml:space="preserve">Приложение № 4
к муниципальной программе городского округа Химки Московской области "Социальная защита населения городского округа Химки" 
</t>
  </si>
  <si>
    <t xml:space="preserve">Приложение № 5 
к муниципальной программе городского округа Химки Московской области "Социальная защита населения городского округа Химки" </t>
  </si>
  <si>
    <t xml:space="preserve">Приложение № 6
к муниципальной программе городского округа Химки Московской области "Социальная защита населения городского округа Химки" </t>
  </si>
  <si>
    <t xml:space="preserve">Приложение № 7
к муниципальной программе городского округа Химки Московской области "Социальная защита населения городского округа Химки" 
</t>
  </si>
  <si>
    <t>Методика расчета значений показателей эффективности реализации подпрограммы "Доступная среда"
муниципальной программы городского округа Химки Московской области 
«Социальная защита населения городского округа Химки» 
на 2017-2021 годы</t>
  </si>
  <si>
    <t>Обоснование финансовых ресурсов, 
необходимых для реализации мероприятий подпрограммы  "Доступная среда" 
муниципальной программы городского округа Химки Московской области 
"Социальная защита населения городского округа Химки"</t>
  </si>
  <si>
    <t>Основное мероприятие 1.
Создание безбарьерной среды на объектах социальной, инженерной и транспортной инфраструктуры в городском округе Химки</t>
  </si>
  <si>
    <t>Основное мероприятие 2. 
Оснащение объектов дорожно-транспортной инфраструктуры оборудованием и приспособлениями для организации безбарьерного доступа инвалидов и иных маломобильных групп населения</t>
  </si>
  <si>
    <t>Мероприятие 2.1.  
Увеличения количества низкопольных троллейбусов, приспособленных для перевозки инвалидов- колясочников и других маломобильных групп населения</t>
  </si>
  <si>
    <t>Мероприятие 1.4. 
Создание безбарьерной среды в муниципальных учреждениях спорта и муниципальных учреждениях дополнительного образования сферы спорта, приобретение оборудования.</t>
  </si>
  <si>
    <t>Мероприятие 1.3. 
Создание безбарьерной среды в муниципальных учреждениях культуры и муниципальных учреждениях дополнительного образования сферы культуры, приобретение оборудования</t>
  </si>
  <si>
    <t>Мероприятие 1.2. 
Оснащение мунципальных общеобразовательных организаций специальным, в том числе учебным, реабилитационным оборудованием</t>
  </si>
  <si>
    <t>Мероприятие 1.1. 
Прибретение реабилитационного оборудования для дошкольных учреждений детей с отклонениями в развитии</t>
  </si>
  <si>
    <t>Основное мероприятие 3. 
 Материальная поддержка отдельных категорий граждан</t>
  </si>
  <si>
    <t>Мероприятие 3.1.  
Премирование детей-инвалидов и лиц с ограниченными возможностями здоровья</t>
  </si>
  <si>
    <t>Перечень мероприятий 
подпрограммы "Доступная среда" 
муниципальной программы городского округа Химки Московской области 
"Социальная защита населения городского округа Химки"</t>
  </si>
  <si>
    <t>Основное мероприятие 1. 
Создание безбарьерной среды на объектах социальной, инженерной и транспортной инфраструктуры в городском округе Химки.</t>
  </si>
  <si>
    <t>Основное мероприятие 3. 
Материальная поддержка отдельных категорий граждан.</t>
  </si>
  <si>
    <t>Ответственный исполнитель (управление, отдел, должность, Ф.И. О.)</t>
  </si>
  <si>
    <t>Ежемесячно</t>
  </si>
  <si>
    <t>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 объектов в муниципальном образовании</t>
  </si>
  <si>
    <t>Проведение конкурса,  аукциона. Заключение контракта на проведение работ, оказание услуг по оснащению объектов социальной инфраструктуры оборудованием и приспособлениями для организации безбарьерного доступа инвалидов и иных маломобильных групп населения.</t>
  </si>
  <si>
    <t>Размещения заказов на поставку товаров, выполнения работ, оказания услуг.</t>
  </si>
  <si>
    <t>Проведение работ по оснащению объектов социальной инфраструктуры оборудованием и приспособлениями для организации безбарьерного доступа инвалидов и иных маломобильных групп населения.</t>
  </si>
  <si>
    <t xml:space="preserve">Приложение № 8
к муниципальной программе городского округа Химки Московской области "Социальная защита населения городского округа Химки" 
</t>
  </si>
  <si>
    <t>Оказание материальных выплат семьям при рождении второго и третьего ребенка в соответствии с законодательством РФ и Московской области</t>
  </si>
  <si>
    <t>Обеспечение питанием беременных женщин, кормящих матерей, а также детей до 3 лет</t>
  </si>
  <si>
    <t>Адресная помощь в обеспечении лекарственными препаратами отдельных категорий граждан по запросу</t>
  </si>
  <si>
    <t>Премирование детей-инвалидов и лиц с ограниченными возможностями здоровья согласно Постановления Администрации городского округа Химки МО от 05.09.2016 № 69 "Об утверждении  положения о премии Главы г.о.Химки МО "Преодоление" для инвалидов и лиц  с ограниченными возможностями  здоровья"</t>
  </si>
  <si>
    <t xml:space="preserve">«Дорожная карта» 
по выполнению основного мероприятия "Материальная поддержка отдельных категорий граждан" 
подпрограммы "Доступная среда" 
муниципальной программы городского округа Химки Московской области
«Социальная защита населения городского округа Химки"
</t>
  </si>
  <si>
    <t xml:space="preserve">Задача 1. 
Обеспечение достаточного уровня материальной обеспеченности и социальной защищенности маломобильных граждан округа, семей, имеющих детей и снижение социальной напряженности. </t>
  </si>
  <si>
    <t xml:space="preserve">Задача 3. 
Обеспечение  дополнительных социальных гарантий и прав населения городского округа Химки Московской области на получение социальной помощи и социальных услуг. </t>
  </si>
  <si>
    <t xml:space="preserve">Соотношение количества отдохнувших на отчетную дату к показателю предыдушего периода </t>
  </si>
  <si>
    <t>Процент освоения бюджетных средств, выделенных на предоставление мер социальной поддержки различным категориям граждан</t>
  </si>
  <si>
    <t>Паспорт подпрограммы</t>
  </si>
  <si>
    <t xml:space="preserve">Приложение № 9
к муниципальной программе городского округа Химки Московской области "Социальная защита населения городского округа Химки" </t>
  </si>
  <si>
    <t xml:space="preserve">муниципальной программы городского округа Химки Московской области 
«Социальная защита населения городского округа Химки» 
на 2017-2021 годы
</t>
  </si>
  <si>
    <t>Задача 2. 
Обеспечение тематической и социокультурной работы среди социально-незащищенных категорий населения.</t>
  </si>
  <si>
    <t xml:space="preserve">Планируемые результаты реализации 
подпрограммы "Адресная поддержка населения" 
муниципальной программы городского округа Химки Московской области 
«Социальная защита населения городского округа Химки» 
</t>
  </si>
  <si>
    <t xml:space="preserve">Приложение № 10
к муниципальной программе городского округа Химки Московской области "Социальная защита населения городского округа Химки" </t>
  </si>
  <si>
    <t xml:space="preserve">Методика расчета значений показателей эффективности реализации подпрограммы «Адресная поддержка населения» 
муниципальной программы городского округа Химки Московской области 
«Социальная защита населения городского округа Химки» 
</t>
  </si>
  <si>
    <t xml:space="preserve">Приложение № 11
к муниципальной программе городского округа Химки Московской области "Социальная защита населения городского округа Химки" 
</t>
  </si>
  <si>
    <t>Источниками для расчета данного показателя являются поступившие в МКУ "Социальная поддержка населения городского округа Химки Московской области" заявления жителей городского округа</t>
  </si>
  <si>
    <t xml:space="preserve">Приложение № 12
к муниципальной программе городского округа Химки Московской области "Социальная защита населения городского округа Химки" </t>
  </si>
  <si>
    <t xml:space="preserve">Обоснование финансовых ресурсов, 
необходимых для реализации мероприятий подпрограммы  подпрограммы «Адресная поддержка населения» 
муниципальной программы городского округа Химки Московской области 
«Социальная защита населения городского округа Химки» </t>
  </si>
  <si>
    <t>Основное мероприятие 1.  Обеспечение мер социальной поддержки</t>
  </si>
  <si>
    <t>Мероприятие 1.1.
Осуществление выплат в соответствии с "Положением об оказании материальной помощи гражданам, находящимся в трудной жизненной ситуации"</t>
  </si>
  <si>
    <t>Мероприятие 1.2.  
Приобретение вещевой помощи и предметов первой необходимости</t>
  </si>
  <si>
    <t>Мероприятие 1.3.
Денежная компенсация за приобретенную школьную форму учащимся из многодетных семей, обучающихся за пределами городского округа Химки</t>
  </si>
  <si>
    <t>Мероприятие 1.4.
Организация бесплатной подписки на газету "Химкинские новости" отдельной категории граждан</t>
  </si>
  <si>
    <t>Мероприятие 1.5. Транспортировка инвалидов и ветеранов ВОВ в МО для проведения гемодиализа</t>
  </si>
  <si>
    <t xml:space="preserve">Мероприятие 1.6. 
Приобретение медицинского оборудования и изделий медицинского назначения по жизненным показаниям гражданам проживающим на территории городского округа Химки
</t>
  </si>
  <si>
    <t>Мероприятие 1.7. 
Обеспечение путевками в ЛОП "Керчь" ветеранов ВОВ, труда и отдельных категорий граждан</t>
  </si>
  <si>
    <t xml:space="preserve">Итого по подпрограмме </t>
  </si>
  <si>
    <t>Итого по подпрограмме</t>
  </si>
  <si>
    <t xml:space="preserve">Задача 1.
Обеспечение достаточного уровня материальной обеспеченности и социальной защищенности маломобильных граждан округа, семей, имеющих детей и снижение социальной напряженности </t>
  </si>
  <si>
    <t xml:space="preserve">Приложение № 13
к муниципальной программе городского округа Химки Московской области "Социальная защита населения городского округа Химки" </t>
  </si>
  <si>
    <t xml:space="preserve">Приложение № 14
к муниципальной программе городского округа Химки Московской области "Социальная защита населения городского округа Химки" 
</t>
  </si>
  <si>
    <t xml:space="preserve">Перечень мероприятий 
подпрограммы «Адресная поддержка населения» 
муниципальной программы городского округа Химки Московской области 
«Социальная защита населения городского округа Химки» </t>
  </si>
  <si>
    <t xml:space="preserve">«Дорожная карта» 
по выполнению основного мероприятия "Обеспечение мер социальной поддержки" 
подпрограммы "Адресная поддержка населения" 
муниципальной программы городского округа Химки Московской области
«Социальная защита населения городского округа Химки"
</t>
  </si>
  <si>
    <t xml:space="preserve">Задача 2. Обеспечение тематической и социокультурной работы среди социально-незащищенных категорий населения. </t>
  </si>
  <si>
    <t>Мероприятие 1. Транспортировка инвалидов и ветеранов ВОВ в МО для проведения гемодиализа</t>
  </si>
  <si>
    <t xml:space="preserve">Мероприятие 2. Приобретение медицинского оборудования и изделий медицинского назначения по жизненным показаниям гражданам проживающим на территории городского округа Химки
</t>
  </si>
  <si>
    <t xml:space="preserve">Мероприятие 3. 
Обеспечение путевками в ЛОП "Керчь" ветеранов ВОВ, труда и отдельных льготных категорий граждан </t>
  </si>
  <si>
    <t>Приложение № 15
к муниципальной программе городского округа Химки Московской области "Социальная защита населения городского округа Химки"</t>
  </si>
  <si>
    <t xml:space="preserve"> «Создание условий для оказания медицинской помощи населению городскго округа Химки в пределах полномочий»</t>
  </si>
  <si>
    <t>Приложение № 16
к муниципальной программе городского округа Химки Московской области "Социальная защита населения городского округа Химки"</t>
  </si>
  <si>
    <t xml:space="preserve"> Планируемые результаты реализации  подпрограммы 
"Создание условий для оказания медицинской помощи населению городскго округа Химки в пределах полномочий" 
муниципальной программы городского округа Химки Московской области 
"Социальная защита населения городского округа Химки" </t>
  </si>
  <si>
    <t xml:space="preserve">Доля взрослого населения, прошедшего профилактические осмотры на туберкулез     </t>
  </si>
  <si>
    <t xml:space="preserve">Приложение № 17
к муниципальной программе городского округа Химки Московской области "Социальная защита населения городского округа Химки"
</t>
  </si>
  <si>
    <t xml:space="preserve">Методика расчета значений показателей эффективности реализации 
подпрограммы "Создание условий для оказания медицинской помощи населению городскго округа Химки в пределах полномочий" 
муниципальной программы городского округа Химки Московской области 
"Социальная защита населения городского округа Химки" </t>
  </si>
  <si>
    <t>Приложение № 18
к муниципальной программе городского округа Химки Московской области "Социальная защита населения городского округа Химки"</t>
  </si>
  <si>
    <t>Основное мероприятие 1. «Создание условий для получения населением качественной медицинской помощи»</t>
  </si>
  <si>
    <t>Мероприятие 2.1.
Обеспечение деятельности МКУ "Социальная поддержка населения городского округа Химки Московской области"</t>
  </si>
  <si>
    <t>Основное мероприятие 3.
Создание условий для получения населением качественной медицинской помощи</t>
  </si>
  <si>
    <t>Мероприятие 3.1.
Создание условий для проведения профилактических осмотров на туберкулёз в пределах полномочий</t>
  </si>
  <si>
    <t xml:space="preserve">Мероприятие 3.2.
Создание условий для проведения диспансеризации взрослого населения в пределах полномочий
</t>
  </si>
  <si>
    <t xml:space="preserve">Мероприятие 4.1.
Обеспечение полноценным питанием беременных женщин, кормящих матерей, а так же детей до 3-х лет
</t>
  </si>
  <si>
    <t xml:space="preserve">Мероприятие 4.2.
Совершенствование системы  лекарственного обеспечения декретированных групп населения. 
</t>
  </si>
  <si>
    <t xml:space="preserve">Обоснование финансовых ресурсов, 
необходимых для реализации мероприятий подпрограммы подпрограммы 
«Адресная поддержка населения» 
муниципальной программы городского округа Химки Московской области 
«Социальная защита населения городского округа Химки» </t>
  </si>
  <si>
    <t xml:space="preserve">Мероприятие 4.3.
Создание условий по снижению смертности от дорожно-транспортных происшествий
</t>
  </si>
  <si>
    <t xml:space="preserve">Основное мероприятие 4.
Создание условий для обеспечения мер социальной поддержки и улучшения демографической ситуации
</t>
  </si>
  <si>
    <t>Основное мероприятие. Создание условий для получения населением качественной медицинской помощи</t>
  </si>
  <si>
    <t>Мероприятие 1. Обеспечение деятельности МКУ "Социальная поддержка населения городского округа Химки Московской области"</t>
  </si>
  <si>
    <t>Основное мероприятие. Создание условий для получения населением качественной медицинской помощи.</t>
  </si>
  <si>
    <t xml:space="preserve">Задача 1.   
Создание условий для оказания медицинской помощи населению в пределах полномочий 
</t>
  </si>
  <si>
    <t>Мероприятие 2.  
Создание условий для проведения диспансеризации взрослого населения в пределах полномочий</t>
  </si>
  <si>
    <t>Мероприятие 3.  
Создание условий по снижению смертности от дорожно-транспортных происшествий</t>
  </si>
  <si>
    <t>Приложение № 20
к муниципальной программе городского округа Химки Московской области  
 "Социальная защита населения городского округа Химки"</t>
  </si>
  <si>
    <t>«Дорожная карта» 
по выполнению основного мероприятия "Создание условий для получения населением качественной медицинской помощи" 
подпрограммы "Создание условий для оказания медицинской помощи населению городского округа Химки в пределах полномочий" 
муниципальной программы городского округа Химки Московской области
"Социальная защита населения городского округа Химки"</t>
  </si>
  <si>
    <t>«Дорожная карта» 
по выполнению основного мероприятия "Обеспечение деятельности организаций (МКУ)" 
подпрограммы "Создание условий для оказания медицинской помощи населению городского округа Химки в пределах полномочий" 
муниципальной программы городского округа Химки Московской области
"Социальная защита населения городского округа Химки"</t>
  </si>
  <si>
    <t>«Дорожная карта» 
по выполнению основного мероприятия "Создание условий для обеспечения мер социальной поддержки и улучшения демографических показателей" 
подпрограммы "Создание условий для оказания медицинской помощи населению городского округа Химки в пределах полномочий" 
муниципальной программы городского округа Химки Московской области
"Социальная защита населения городского округа Химки"</t>
  </si>
  <si>
    <t>Заместитель Главы Администрации городского округа по вопросам социальной политики, культуры и спорта</t>
  </si>
  <si>
    <t xml:space="preserve">Паспорт подпрограммы "Доступная среда" 
муниципальной программы городского округа Химки Московской области 
«Социальная защита населения городского округа Химки» 
на 2017-2021 годы
</t>
  </si>
  <si>
    <t>Приложение № 21
к муниципальной программе городского округа Химки Московской области  
 "Социальная защита населения городского округа Химки"</t>
  </si>
  <si>
    <t>Приложение № 22
к муниципальной программе городского округа Химки Московской области  
 "Социальная защита населения городского округа Химки"</t>
  </si>
  <si>
    <t xml:space="preserve">«Дорожная карта» 
по выполнению основного мероприятия "Создание безбарьерной среды на объектах социальной, инженерной и транспортной инфраструктуры в городском округе Химки" подпрограммы "Доступная среда" 
муниципальной программы городского округа Химки Московской области
«Социальная защита населения городского округа Химки"
</t>
  </si>
  <si>
    <t xml:space="preserve">Мероприятие   
Увеличения количества низкопольных троллейбусов, приспособленных для перевозки инвалидов- колясочников и других маломобильных групп населения </t>
  </si>
  <si>
    <t>Методическое обеспечение 300 тыс.руб., 
оборудование системвы информации на объекте - 150 тыс.руб.,                                             Диагностические материалы - 150 тыс.руб., оборудование рабочего места специалиста - 150 тыс.руб., оборудование санитарно-гигиенитеческих помещений - 250 тыс.руб..</t>
  </si>
  <si>
    <t>Переоборудование санузлов для инвалидов и мгн в здании МБОУ ДОД "ДШИ им.А.Н. Верстовского" (согласно сметной документации)</t>
  </si>
  <si>
    <t xml:space="preserve">Постановление Администрации городского округа Химки МО от 05.09.2016 № 69 "Об утверждении  положения о премии Главы г.о.Химки МО "Преодоление" для инвалидов и лиц  с ограниченными возможностями  здоровья".
Премия  распределяется из расчета 25 тыс.рублей каждому ребенку.      </t>
  </si>
  <si>
    <t xml:space="preserve">Постановление Администрации городского округа Химки МО от 05.09.2016 № 69 "Об утверждении  положения о премии Главы г.о.Химки МО "Преодоление" для инвалидов и лиц  с ограниченными возможностями  здоровья".
Премия  распределяется из расчета 25 тыс.рублей каждому ребенку.   </t>
  </si>
  <si>
    <t>Повышение качества и уровня жизни малоимущих граждан, социально незащищенных категорий населения</t>
  </si>
  <si>
    <t>Рассмотрение заявлений жителей городского округа Химки нуждающихся в обеспечении мер социальной поддержки.</t>
  </si>
  <si>
    <t>Подготовка финансовых документов для оказания мер социальной поддержки</t>
  </si>
  <si>
    <t>Получение гражданами мер социальной поддержки</t>
  </si>
  <si>
    <t xml:space="preserve">__________________________ /Ю. В. Ваулин </t>
  </si>
  <si>
    <t xml:space="preserve">Формирование на основании потребности списка врачей нуждающихся в служебной жилой площади, обработка заявлений о мерах социальной поддержки
</t>
  </si>
  <si>
    <t xml:space="preserve">Осуществление выплат (за наем (поднаем) жилого помещения и проезд в общественном автомобильном транспорте) </t>
  </si>
  <si>
    <t>Задача 2.                
Формирование здорового образа жизни и профилактика заболеваний.</t>
  </si>
  <si>
    <t>Улучшение демографических показателей на территории городского округа</t>
  </si>
  <si>
    <t>Совершенствование системы  лекарственного обеспечения декретированных групп населения</t>
  </si>
  <si>
    <t>Закупка товаров работ и услуг для обеспечения мунципальных нужд</t>
  </si>
  <si>
    <t>Выплаты персоналу</t>
  </si>
  <si>
    <t>_____________________/Ю. В. Ваулин</t>
  </si>
  <si>
    <t xml:space="preserve">Проведение диспансеризации на территории городского округа Химки 
 </t>
  </si>
  <si>
    <t>Еженедельный мониторинг исполнения плановых показателей прохождения диспансеризации</t>
  </si>
  <si>
    <t>Итого по подпрограмме:</t>
  </si>
  <si>
    <t>Подмероприятие 1.3.3. 
Оснащение специализированным оборудованием для слабовидящих, слабослышащих и маломобильных групп населения здания АУ "ДК "Родина"</t>
  </si>
  <si>
    <t>Подмероприятие 1.3.4. 
Переоборудование санузлов для инвалидов и маломобильных групп населенияв здании МБОУ ДОД "ДШИ им. А. Н. Верстовского"</t>
  </si>
  <si>
    <t xml:space="preserve">Показатель рассчитывается по формуле :                    Дпап=Nпап/Nоап*100 где: Дпап - доля граждан, получивших адресную материальную помощь;
Nпап – количество граждан получивших адресную материальню помощь;
Nоап – общее количество граждан обратившихся за получением адресной материальной помощи                                                                                                                                                                                                                          </t>
  </si>
  <si>
    <t>Показатель рассчитывается по формуле:                    Дпхн=Nпхн/Nопхн*100 где: Дпнх -доля граждан  которым организованна подписка на газете "Химкинские новости" 
Nпхн – колличество  граждан которым организована подписка на  газету "Химкинские новости"
Nопхн – общее колличество граждан  имеющих право на подписку на газету "Химкинские новости"</t>
  </si>
  <si>
    <t>Показатель рассчитывается по формуле :                    Ппо=Пр/Кпв*100 где: Ппо - прогнозируемый процент освоения бюджетных средств;
Пр – прогнозируемые расходы на оплату мероприятия;
Кпв – колличество произведенных выплат</t>
  </si>
  <si>
    <t>Показатель рассчитывается по формуле:                    Ппо=Пр/Кпв*100 где: Ппо - прогнозируемый процент освоения бюджетных средств;
Пр – прогнозируемые расходы на оплату мероприятия;
Кпв – колличество произведенных выплат</t>
  </si>
  <si>
    <t xml:space="preserve">Показатель рассчитывается по формуле:                    Дтжг=Nтжг/Nотжг*100 где: Дтжг -Доля жителей транспортировка которых осуществляется  для проведения гемодиализа;
Nтжг –колличество жителей  транспортировка которых осуществляется  для проведения гемодиализа;
Nока – колличество жителей обратившихся  нуждающихся в транспортировке для проведения гемодиализа </t>
  </si>
  <si>
    <t xml:space="preserve">Показатель рассчитывается по формуле:                    СКоОД=Ко/ППП*100 где: СКоОД –  соотношение количества отдохнувших на отчетную дату, КоНП-колличество отдохнувших;
КоПП –колличество отдохнувших предыдущего периода.
</t>
  </si>
  <si>
    <t xml:space="preserve">Источниками для расчета данного показателя являются сведения представляемые Управлением социальной политики по запросу
</t>
  </si>
  <si>
    <t>Показатель рассчитывается по формуле :                    Двнпд=Nквнпд/Nоквн*100 где: Двнпд -Доля взрослого населения  прошедшего диспансеризацию;
Nвнпот – колличество взрослого населения прошедших диспансеризацию;
Nоквн – общее колличество взрослого населения.</t>
  </si>
  <si>
    <t>Показатель рассчитывается по формуле :                    Двнпот=Nквнпот/Nооквн*100 где: Двнпот -Доля взрослого населения  прошедшего профилактические осмотры на туберкулез;
Nвнпот – колличество взрослого населения прошедших  профилактические осмотры на туберкулез;
Nочти – общее колличество взрослого населения.</t>
  </si>
  <si>
    <t>Показатель рассчитывается по формуле :                    Дсдтп=Nсдтп/Nочн*100 где: Дсдтп -доля смертности от дорожно-транспортных происшествий ;
Nсдтп – колличество случаев смертей от дтп.
Nочн – общая численность населения</t>
  </si>
  <si>
    <t>Показатель рассчитывается по формуле :                    Двтрд=Nвтрж/Nокр*100 где: Двтрд -доля вторых, третьих и последующих рождения детей;
Nвтрж – колличество вторых третьих и последующих  рождений детей.
Nокр – общая численность населения</t>
  </si>
  <si>
    <t>Данные государственной статистики, форм 76-РИК, ДО-1 (сводная), 85-К, данные Росстата.</t>
  </si>
  <si>
    <t xml:space="preserve">"Социальная защита населения городского округа Химки" </t>
  </si>
  <si>
    <t>Процент освоения бюджетных средств, выделенных  на предоставление путевок в лечебно-оздоровительный профилакторий "Керчь" ветеранам ВОВ, труда и отдельным категориям населения городского округа Химки</t>
  </si>
  <si>
    <t xml:space="preserve">Транспортировка инвалидов и ветеранов ВОВ в МО для проведения гемодиализа </t>
  </si>
  <si>
    <t xml:space="preserve">Доля вторых, третьих и последующих рождений детей </t>
  </si>
  <si>
    <r>
      <rPr>
        <sz val="10"/>
        <rFont val="Times New Roman"/>
        <family val="1"/>
        <charset val="204"/>
      </rPr>
      <t>Ежеквартальный анализ исполнения выделенных лимитов бюджетных ассигнований, оформление пакета документов на осуществление выплат</t>
    </r>
    <r>
      <rPr>
        <b/>
        <sz val="10"/>
        <rFont val="Times New Roman"/>
        <family val="1"/>
        <charset val="204"/>
      </rPr>
      <t xml:space="preserve">
</t>
    </r>
  </si>
  <si>
    <r>
      <rPr>
        <sz val="10"/>
        <rFont val="Times New Roman"/>
        <family val="1"/>
        <charset val="204"/>
      </rPr>
      <t xml:space="preserve">Получение  заявлений от   граждан,  нуждающихся в мерах социальной поддержки </t>
    </r>
    <r>
      <rPr>
        <b/>
        <sz val="10"/>
        <rFont val="Times New Roman"/>
        <family val="1"/>
        <charset val="204"/>
      </rPr>
      <t xml:space="preserve">           </t>
    </r>
  </si>
  <si>
    <r>
      <t xml:space="preserve">Показатель рассчитывается по формуле :                    </t>
    </r>
    <r>
      <rPr>
        <b/>
        <sz val="10"/>
        <rFont val="Times New Roman"/>
        <family val="1"/>
        <charset val="204"/>
      </rPr>
      <t xml:space="preserve">Дои=Noи/Nоки*100 </t>
    </r>
    <r>
      <rPr>
        <sz val="10"/>
        <rFont val="Times New Roman"/>
        <family val="1"/>
        <charset val="204"/>
      </rPr>
      <t xml:space="preserve">где: </t>
    </r>
    <r>
      <rPr>
        <b/>
        <sz val="10"/>
        <rFont val="Times New Roman"/>
        <family val="1"/>
        <charset val="204"/>
      </rPr>
      <t>Дои</t>
    </r>
    <r>
      <rPr>
        <sz val="10"/>
        <rFont val="Times New Roman"/>
        <family val="1"/>
        <charset val="204"/>
      </rPr>
      <t xml:space="preserve"> - доля обеспеченных инвентарем и экипировкой инвалидов ;
</t>
    </r>
    <r>
      <rPr>
        <b/>
        <sz val="10"/>
        <rFont val="Times New Roman"/>
        <family val="1"/>
        <charset val="204"/>
      </rPr>
      <t xml:space="preserve">Nои </t>
    </r>
    <r>
      <rPr>
        <sz val="10"/>
        <rFont val="Times New Roman"/>
        <family val="1"/>
        <charset val="204"/>
      </rPr>
      <t xml:space="preserve">– количество инвалидов обеспеченных инвентарем,оборудованием и экипировкой;
</t>
    </r>
    <r>
      <rPr>
        <b/>
        <sz val="10"/>
        <rFont val="Times New Roman"/>
        <family val="1"/>
        <charset val="204"/>
      </rPr>
      <t>Nоки</t>
    </r>
    <r>
      <rPr>
        <sz val="10"/>
        <rFont val="Times New Roman"/>
        <family val="1"/>
        <charset val="204"/>
      </rPr>
      <t xml:space="preserve"> – общее количество инвалидов занимающихся адаптивными видами спорта</t>
    </r>
  </si>
  <si>
    <r>
      <t xml:space="preserve">Показатель рассчитывается по формуле :                    </t>
    </r>
    <r>
      <rPr>
        <b/>
        <sz val="10"/>
        <rFont val="Times New Roman"/>
        <family val="1"/>
        <charset val="204"/>
      </rPr>
      <t>Чпи=Nпи/Nочти*100</t>
    </r>
    <r>
      <rPr>
        <sz val="10"/>
        <rFont val="Times New Roman"/>
        <family val="1"/>
        <charset val="204"/>
      </rPr>
      <t xml:space="preserve"> где: </t>
    </r>
    <r>
      <rPr>
        <b/>
        <sz val="10"/>
        <rFont val="Times New Roman"/>
        <family val="1"/>
        <charset val="204"/>
      </rPr>
      <t>Чпи</t>
    </r>
    <r>
      <rPr>
        <sz val="10"/>
        <rFont val="Times New Roman"/>
        <family val="1"/>
        <charset val="204"/>
      </rPr>
      <t xml:space="preserve"> -Число премированных инвалидов и лиц с ограниченными возможностями ;
</t>
    </r>
    <r>
      <rPr>
        <b/>
        <sz val="10"/>
        <rFont val="Times New Roman"/>
        <family val="1"/>
        <charset val="204"/>
      </rPr>
      <t>Nпи</t>
    </r>
    <r>
      <rPr>
        <sz val="10"/>
        <rFont val="Times New Roman"/>
        <family val="1"/>
        <charset val="204"/>
      </rPr>
      <t xml:space="preserve"> – колличество премированных инвалидов и лиц с ограниченными возможностями здоровья;
</t>
    </r>
    <r>
      <rPr>
        <b/>
        <sz val="10"/>
        <rFont val="Times New Roman"/>
        <family val="1"/>
        <charset val="204"/>
      </rPr>
      <t>Nочти</t>
    </r>
    <r>
      <rPr>
        <sz val="10"/>
        <rFont val="Times New Roman"/>
        <family val="1"/>
        <charset val="204"/>
      </rPr>
      <t xml:space="preserve"> – общее число талантливых инвалидов и лиц с ограниченными возможностями</t>
    </r>
  </si>
  <si>
    <r>
      <t xml:space="preserve">Показатель рассчитывается по формуле :                    </t>
    </r>
    <r>
      <rPr>
        <b/>
        <sz val="10"/>
        <rFont val="Times New Roman"/>
        <family val="1"/>
        <charset val="204"/>
      </rPr>
      <t>Дса=Nса/Nока*100</t>
    </r>
    <r>
      <rPr>
        <sz val="10"/>
        <rFont val="Times New Roman"/>
        <family val="1"/>
        <charset val="204"/>
      </rPr>
      <t xml:space="preserve"> где: </t>
    </r>
    <r>
      <rPr>
        <b/>
        <sz val="10"/>
        <rFont val="Times New Roman"/>
        <family val="1"/>
        <charset val="204"/>
      </rPr>
      <t>Дса</t>
    </r>
    <r>
      <rPr>
        <sz val="10"/>
        <rFont val="Times New Roman"/>
        <family val="1"/>
        <charset val="204"/>
      </rPr>
      <t xml:space="preserve"> -Доля специализированного транспорта адаптированного для инвалидов ;
</t>
    </r>
    <r>
      <rPr>
        <b/>
        <sz val="10"/>
        <rFont val="Times New Roman"/>
        <family val="1"/>
        <charset val="204"/>
      </rPr>
      <t>Nса</t>
    </r>
    <r>
      <rPr>
        <sz val="10"/>
        <rFont val="Times New Roman"/>
        <family val="1"/>
        <charset val="204"/>
      </rPr>
      <t xml:space="preserve"> – колличество специализированного автотранспорта;
</t>
    </r>
    <r>
      <rPr>
        <b/>
        <sz val="10"/>
        <rFont val="Times New Roman"/>
        <family val="1"/>
        <charset val="204"/>
      </rPr>
      <t xml:space="preserve">Nока </t>
    </r>
    <r>
      <rPr>
        <sz val="10"/>
        <rFont val="Times New Roman"/>
        <family val="1"/>
        <charset val="204"/>
      </rPr>
      <t>– общее  колличество автотранспорта</t>
    </r>
  </si>
  <si>
    <r>
      <t xml:space="preserve">Показатель рассчитывается по формуле :                    </t>
    </r>
    <r>
      <rPr>
        <b/>
        <sz val="10"/>
        <rFont val="Times New Roman"/>
        <family val="1"/>
        <charset val="204"/>
      </rPr>
      <t>Допт=Nопт/Nокпт*100</t>
    </r>
    <r>
      <rPr>
        <sz val="10"/>
        <rFont val="Times New Roman"/>
        <family val="1"/>
        <charset val="204"/>
      </rPr>
      <t xml:space="preserve"> где: </t>
    </r>
    <r>
      <rPr>
        <b/>
        <sz val="10"/>
        <rFont val="Times New Roman"/>
        <family val="1"/>
        <charset val="204"/>
      </rPr>
      <t>Допт</t>
    </r>
    <r>
      <rPr>
        <sz val="10"/>
        <rFont val="Times New Roman"/>
        <family val="1"/>
        <charset val="204"/>
      </rPr>
      <t xml:space="preserve"> -доля оборудованных  прилегающих территорий, адаптированных с учетом  потребностей лиц с ограниченными возможностями ;
</t>
    </r>
    <r>
      <rPr>
        <b/>
        <sz val="10"/>
        <rFont val="Times New Roman"/>
        <family val="1"/>
        <charset val="204"/>
      </rPr>
      <t xml:space="preserve">Nопт </t>
    </r>
    <r>
      <rPr>
        <sz val="10"/>
        <rFont val="Times New Roman"/>
        <family val="1"/>
        <charset val="204"/>
      </rPr>
      <t xml:space="preserve">– колличество оборудованных прилегающих территорий , адаптированных с учетом  потребностей лиц с ограниченными возможностями здоровья.
</t>
    </r>
    <r>
      <rPr>
        <b/>
        <sz val="10"/>
        <rFont val="Times New Roman"/>
        <family val="1"/>
        <charset val="204"/>
      </rPr>
      <t xml:space="preserve">Nокпт </t>
    </r>
    <r>
      <rPr>
        <sz val="10"/>
        <rFont val="Times New Roman"/>
        <family val="1"/>
        <charset val="204"/>
      </rPr>
      <t>– общее колличество прилегающих территорий.</t>
    </r>
  </si>
  <si>
    <r>
      <t xml:space="preserve">Показатель рассчитывается по формуле :                    </t>
    </r>
    <r>
      <rPr>
        <b/>
        <sz val="10"/>
        <rFont val="Times New Roman"/>
        <family val="1"/>
        <charset val="204"/>
      </rPr>
      <t>Ддо=Nипо/Nоко*100</t>
    </r>
    <r>
      <rPr>
        <sz val="10"/>
        <rFont val="Times New Roman"/>
        <family val="1"/>
        <charset val="204"/>
      </rPr>
      <t xml:space="preserve"> где: </t>
    </r>
    <r>
      <rPr>
        <b/>
        <sz val="10"/>
        <rFont val="Times New Roman"/>
        <family val="1"/>
        <charset val="204"/>
      </rPr>
      <t>Ддо</t>
    </r>
    <r>
      <rPr>
        <sz val="10"/>
        <rFont val="Times New Roman"/>
        <family val="1"/>
        <charset val="204"/>
      </rPr>
      <t xml:space="preserve"> - доля доступных для инвалидов и других маломобильных групп населения приоритетных объектов социальной, транспортной, инженерной инфраструктур в общем количестве приоритетных объектов в городском округе Химки Московской области;
Nипо – количество доступных для инвалидов и других маломобильных групп населения приоритетных объектов социальной, транспортной, инженерной инфраструктур;
Nоко – общее количество приоритетных объектов в  городском округе Химки Московской области.                                                                                                                                                                                                                            </t>
    </r>
  </si>
  <si>
    <t>Подмероприятие 1.3.2. 
Оснащение специализированным оборудованием для слабовидящих и слабослышащих МБУК "Химкинская централизованная библиотечная система" городская библиотека № 3</t>
  </si>
  <si>
    <t xml:space="preserve">Подмероприятие 1.3.1. 
Установка пандусов в МБУК "Химкинская централизованная библиотечная система" </t>
  </si>
  <si>
    <t>Подмероприятие 1.3.4. 
Переоборудование санузлов для инвалидов и маломобильных групп населения в здании МБОУ ДОД "ДШИ им. А. Н. Верстовского"</t>
  </si>
  <si>
    <t xml:space="preserve">Подмероприятие 1.3.1. 
Установка пандусов в МБУК "Химкинская централизованная библиотечная система" 
</t>
  </si>
  <si>
    <t>Компенсация выплаты на аренду жилого помещения для медицинских работников расчитывается как сумма расходов за наем жилого помещения   подавших  заявку на получение данной компенсации, умноженного на количество месяцев для оплаты наемного помещения по каждому заявлению (30 человек)</t>
  </si>
  <si>
    <t xml:space="preserve">Мероприятие 
Премирование детей-инвалидов и лиц с ограниченными возможностями здоровья </t>
  </si>
  <si>
    <t>Мероприятие 1.5. 
Оборудование парковочных мест для стоянки специализированного транспорта инвалидов</t>
  </si>
  <si>
    <t>Мероприятие 1.6. 
Оборудованиеустройствами плавного сопряжения тротуаров и посадочных площадок на автобусных остановках</t>
  </si>
  <si>
    <t>Мероприятие 1.6. 
Оборудование устройствами планого сопряжения тротуаров и посадочных площадок на автобусных остановках</t>
  </si>
  <si>
    <t xml:space="preserve">Число премированных детей-инвалидов и лиц с ограниченными возможностями здоровья </t>
  </si>
  <si>
    <t xml:space="preserve">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городском округе Химки
</t>
  </si>
  <si>
    <t>Один раз в полугодие</t>
  </si>
  <si>
    <t>Один раз в год</t>
  </si>
  <si>
    <t xml:space="preserve">Увеличение и сохранение доли объектов социальной инфраструктуры, доступных для лиц с ограниченными возможностями здоровья составит 55 %;
Увеличение доли обеспечения инвентарем, оборудованием и экипировкой, инвалидов занимающихся адаптивными видами спорта составит 75%; 
Увеличение доли оборудованных прилегающих территорий, адаптированных с учетом потребностей лиц с ограниченными возможностями здоровья составит 45 % </t>
  </si>
  <si>
    <t xml:space="preserve">
+
Ежемесячно</t>
  </si>
  <si>
    <t>Премированние 25 детей-инвалидов и лиц с ограниченными возможностями здоровья</t>
  </si>
  <si>
    <t>Ежеквартально</t>
  </si>
  <si>
    <t xml:space="preserve">Обеспеченность врачами </t>
  </si>
  <si>
    <t>Доля населения,  которым проведены профилактические осмотры на туберкулез</t>
  </si>
  <si>
    <t>Смертность от дорожно-транспортных происшествий</t>
  </si>
  <si>
    <t xml:space="preserve"> (случаев на 100 тыс. нас.)</t>
  </si>
  <si>
    <t>Повышение охвата население профилактическими осмотрами на туберкулез.</t>
  </si>
  <si>
    <t>Доля медицинских работников государственных учреждений здравоохранения муниципального образования, обеспеченных жилыми помещениями составит 100 %.</t>
  </si>
  <si>
    <t>Обеспечение деятельности МКУ"Социальная поддержка населения городского округа Химки Московской области"</t>
  </si>
  <si>
    <t>Число премированных детей-инвалидов и лиц с ограниченными возможностями здоровья</t>
  </si>
  <si>
    <t>Доля населения, которым проведены пофилактические осмотры на туберкулез</t>
  </si>
  <si>
    <t>Обеспеченность врачами</t>
  </si>
  <si>
    <t>Обеспечение социального развития городского округа Химки на основе устойчивого роста уровня и качества жизни населения, нуждающегося в социальной поддержке, расширения демографического потенциала городского округа Химки</t>
  </si>
  <si>
    <t>Источниками  для расчета данного показателя являются сведения представляемые  Управлением социальной политики Администрации на основании Постановления №91 от 23.12.2016 о присуждении премии Главы городского округа Химки Московской области "Преодоление" для инвалидов и лиц с ограниченными возможностями здоровья за результаты достигнутые в сфере культуры, образования, физической культуры и спорта.</t>
  </si>
  <si>
    <t>Источниками  для расчета данного показателя являются сведения представляемые  Управлением жилищно-коммунального хозяйства и благоустройства Администрации на основании утвержденного плана-графика на 2017 год</t>
  </si>
  <si>
    <t>Приобретение в 2017 году реабилитационного оборудования для дошкольных организаций - 1000 тыс. руб.,   создание безбарьерной среды в муниципальных  учреждениях спорта приобретение оборудования - 368 тыс.руб.</t>
  </si>
  <si>
    <t xml:space="preserve">Информационное табло  - 10,95 т.р., аллюмин.полосы - 15,29 т.р., тактильные знаки  - 21,85 т.р., индукционная система  - 251,91 т.р.,   индукцион.петля (2 шт) - 68 т.р., </t>
  </si>
  <si>
    <t>Приобретение информационного табло, тактильных знаков, кнопка вызова</t>
  </si>
  <si>
    <t>Приобретение адаптивной учебной лодки для парагребли, теннисный стол, фехтовальный инвентарь</t>
  </si>
  <si>
    <t>25 детей-инвалидов будут премированы по результатам 2017 года</t>
  </si>
  <si>
    <t>Источниками  для расчета данного показателя являются сведения представляемые  Управлением социальной политики Администрации на основании заявок отдела по работе с общественными организациями</t>
  </si>
  <si>
    <t xml:space="preserve">Источниками  для расчета данного показателя являются сведения представляемые  Управлением социальной политики Администрации </t>
  </si>
  <si>
    <t>Источниками  для расчета данного показателя являются сведения представляемые  Управлением социальной политики Администрации данная мера социальной поддержки оказывается отдельной категории граждан по предоставленным спискам</t>
  </si>
  <si>
    <t>Источниками  для расчета данного показателя являются сведения представляемые  Управлением социальной политики Администрации, согласно проведенным выплатам</t>
  </si>
  <si>
    <t xml:space="preserve">Источниками  для расчета данного показателя являются заявления граждан обратившиеся за оказанием содействия  транспортировки на гемодиализ </t>
  </si>
  <si>
    <t>Расчет необходимых финансовых ресурсов производился на основании расценок на предпроектные и проектные работы и с учетом среднерыночных показателей</t>
  </si>
  <si>
    <t>На основании Постановления Администрации городского округа Химки от 09.04.2015 № 342 " Об утверждении Положения об оказании материальной помощи гражданам, находящимся в трудной жизненной ситуации"</t>
  </si>
  <si>
    <t>На основании Постановления Администрации городского округа Химки от. 10.04.2015 №401 "Об утверждении Порядка выплаты родителям учащихся из многодетных семей, обучающихся за пределами городского округа Химки Московской области, денежной компенсации за приобретенную школьную одежду (школьную форму) и спортивную форму для посещения школьных занятий</t>
  </si>
  <si>
    <t>На основании Постановления Администрации городского округа Химки от 21..01.2016 №38/2 " О дополнительных мерах социальной поддержки отдельным маломобильным группам населения в городском округе Химки Московской области"</t>
  </si>
  <si>
    <t>Источниками для расчета данного показателя являются медицинские свидетельства о смерти, по данным ЗАГС</t>
  </si>
  <si>
    <t>Форма статистической отчетности №131 "Сведения о диспансеризации определенных групп взрослого населения" Приказ от6 Марта 2015 №87 Н Министерством Здравоохранения Российской Федерации</t>
  </si>
  <si>
    <t xml:space="preserve">Источниками для расчета данного показателя являются медицинские свидетельства о смерти, по данным ЗАГС
</t>
  </si>
  <si>
    <t>Форма статистической отчетности №30"Сведения о диспансеризации определенных групп взрослого населения" Приказ Росстата</t>
  </si>
  <si>
    <t xml:space="preserve">Установка пандуса в ЦГБ </t>
  </si>
  <si>
    <t>Приобретение информационного  табло</t>
  </si>
  <si>
    <t xml:space="preserve">Переоборудование санузлов для инвалидов и мгн в здании МБОУ ДОД "ДШИ им.А.Н. Верстовского" </t>
  </si>
  <si>
    <t>Управление социальной политики Администрации  начальник Управления Лаврентьева А.М.</t>
  </si>
  <si>
    <t>Управление социальной политики Администрации Зам.Руководителя МКУ "СПН"  Казначеева Н.Н.</t>
  </si>
  <si>
    <t>Управление социальной политики Администрации, муниципальное казенное учреждение "Социальная поддержка населения городского округа Химки Московской области" Руководитель  МКУ "Социальная поддержка населения" Захарова Е.В.</t>
  </si>
  <si>
    <t>Управление социальной политики Администрации, муниципальное казенное учреждение "Социальная поддержка населения городского округа Химки Московской области",  Руководитель МКУ "СПН" - Захарова Е. В.</t>
  </si>
  <si>
    <t>Управление социальной политики Администрации, муниципальное казенное учреждение "Социальная поддержка населения городского округа Химки Московской области",  Руководитель МКУ "СПН" - Захарова Е. В</t>
  </si>
  <si>
    <t>Управление социальной политики Администрации, муниципальное казенное учреждение "Социальная поддержка населения городского округа Химки Московской области", Руководитель МКУ "СПН" - Захарова Е. В.</t>
  </si>
  <si>
    <t>Управление социальной политики Администрации, муниципальное казенное учреждение "Социальная поддержка населения городского округа Химки Московской области" Руководитель МКУ "СПН" Захарова Е.В.</t>
  </si>
  <si>
    <t>Приобретение  оборудования для детей с отклонениями в развитиии (рисования, столы)</t>
  </si>
  <si>
    <t>Укладка тактильной плитки на территории городского округа Химки</t>
  </si>
  <si>
    <t xml:space="preserve">Приобретение информационного табло, тактильных знаков, кнопка вызова </t>
  </si>
  <si>
    <t xml:space="preserve">Задача 1.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городском округе Химки, тыс. руб.                        </t>
  </si>
  <si>
    <t>_____________________/Ю. В. Ваулин/</t>
  </si>
  <si>
    <t>Задача 1. 
Создание условий  для оказания медицинской помощи населению в пределах полномочий, тыс.руб.</t>
  </si>
  <si>
    <t>Задача 2. 
Формирование здорового образа жизни и профилактика заболеваний, тыс. руб.</t>
  </si>
  <si>
    <t>Задача 3. 
Улучшение демографических показателей на территории городского округа, тыс. руб.</t>
  </si>
  <si>
    <t>Медицинские учреждения городского округа Химки  Главный врач  ГБУЗ ХКЦБ     А.В. Власов</t>
  </si>
  <si>
    <t xml:space="preserve">Мероприятие 1.1.
Денежная компенсация работникам медицинских организаций, находящихся на территории городского округа Химки, за найм (поднайм) жилого помещения и проезд в общественном транспорте </t>
  </si>
  <si>
    <t>Задача 1. 
Обеспечение достаточного уровня материальной обеспеченности и социальной защищенности маломобильных граждан округа, семей, имеющих детей и снижение социальной напряженности, тыс. руб.</t>
  </si>
  <si>
    <t>Задача 2. 
Обеспечение тематической и социокультурной работы среди социально-незащищенных категорий населения, тыс. руб.</t>
  </si>
  <si>
    <t>Задача 3. 
Обеспечение  дополнительных социальных гарантий и прав населения городского округа Химки Московской области на получение социальной помощи и социальных услуг, тыс. руб.</t>
  </si>
  <si>
    <t>Управление социальной политики Администрации; Управление ЖКХ и благоустройства Администрации; Управление по образованию Администрации.                    Зам. руководителя МКУ "Центр спорта, туризма и работы с молодежью" Гончаров Д.Н.,                        Зам. начальника Управления по образованию  Красильникова В.В.,                       Зам. руководителя культуры Клычников В.А.,                              Зам руководителя ЖКХ и благоустройства                        Поляков И.С.</t>
  </si>
  <si>
    <t xml:space="preserve">6400                                                                                       6400                </t>
  </si>
  <si>
    <t>1500                       1500</t>
  </si>
  <si>
    <t>5400                             5400</t>
  </si>
  <si>
    <t>3200                                 3200</t>
  </si>
  <si>
    <t>13300                                                                                                                                                                              13300</t>
  </si>
  <si>
    <t>0                                                      0</t>
  </si>
  <si>
    <t>Мероприятие 1.7. 
Оборудование устройствами плавного сопряжения тротуаров с проезжей частью, оборудованной камнем</t>
  </si>
  <si>
    <t>Мероприятие 1.8. 
Укладка тактильной плитки в местах съездов в зоне пешеходных переходов</t>
  </si>
  <si>
    <t xml:space="preserve">Показатель рассчитывается по формуле :                    
Дов=чфлв/сгчн х 10 000
Дов=Nчфлв/Nсгчн х 10 000                                          Дов - обеспеченность врачами; Nчфлв - число физических лиц врачей; Nсгчн - среднегодовая численность населения
                                                                                                                                                                                                                               </t>
  </si>
  <si>
    <t>Мероприятие 1. Денежная компенсация работникам  медицинских организаций, находящихся на территории городского округа Химки за наем (поднаем) жилого помещения и проезд в общественном автомобильном транспорте</t>
  </si>
  <si>
    <t xml:space="preserve"> Основное мероприятие. Создание условий для обеспечения мер социальной поддержки и улучшения демографических показателей.</t>
  </si>
  <si>
    <t>Приобретение адаптивной учебной лодки для парагребли - 325 т.р., тенинсный стол 5 шт. - 125 т.р., фехтовальный инвентарь в сборе - 60 т.р. (ФСКИ "Благо")</t>
  </si>
  <si>
    <t>Мероприятие 1.8. 
Укладка тактильной плитки в местах съездов с тротуаров в зоне пешеходных переходов</t>
  </si>
  <si>
    <t>Установка пандуса в ЦГБ - 300 т.р., установка пандуса в гор.библиотеке №4 - 550 т.р., установка пандуса в гор. библиотеке №5 - 400 т.р., установка пандуса в гор. библиотеке №10 - 750 т.р., информационное табло  (2 шт)  - 10.95  т.р., аллюмин.полосы (2 шт)  -   15.29  т.р., тактильные знаки (2 шт)  - 21.85 т.р., индукционная система (2 шт)  - 261.11 т.р.,   индукцион.петля (4 шт) - 68 т.р.,  мнемосхемы - 98,60 т.р., информ. система для слабослышащих (каб.219) - 173 т.р., информационная система для слабослышащих (фойе) - 247,4 т.р., кнопка вызова персонала (2 шт.) - 23,80 т.р.</t>
  </si>
  <si>
    <t>Количество медицинских работников государственных медицинских организаций, находящихся на территории городского округа Химки, получивших компенсацию выплат за аренду жилых помещений, и выплат за проезд до места работы</t>
  </si>
  <si>
    <t>Установка пандуса в ЦГБ - 300 т.р., установка пандуса в гор.библиотеке №4 - 550 т.р., установка пандуса в гор. библиотеке №5 - 400 т.р., установка пандуса в гор. библиотеке №10 - 750 т.р., информационное табло  (2 шт)  - 10.95  т.р., аллюмин.полосы (2 шт)  -   15.29  т.р., тактильные знаки (2 шт)  - 21.85 т.р., индукционная система (2 шт)  - 261.11 т.р.,   индукцион.петля (4 шт) - 68 т.р.,  мнемосхемы - 98,60 т.р., информ. система для слабослышащих (каб.219) - 173 т.р., информационная система для слабослышащих (фойе) - 247,4 т.р., кнопка вызова персонала (2 шт.) - 23,80 т.р.-</t>
  </si>
  <si>
    <t>Оказание материальной помощи льготным категориям (инвалидам и ветеранам ВОВ)</t>
  </si>
  <si>
    <t>Средства бюджета Московской  области</t>
  </si>
  <si>
    <t>Установка пандуса в ЦГБ - 291 т.р.</t>
  </si>
  <si>
    <t>установка пандуса в гор.библиотеке №4 - 567 т.р</t>
  </si>
  <si>
    <t>Расчет произведен на основании  проектно-сметной документации</t>
  </si>
  <si>
    <t>Мероприятие 1.9. 
Создание условий для функционирования учреждения</t>
  </si>
  <si>
    <t>Мероприятие 1.8. 
Создание условий для функционирования учреждения</t>
  </si>
  <si>
    <t>Основное мероприятие 2. Оснашение объектов дорожно-транспортной инфраструктуры оборудованием и приспособлениями для организации безбарьерного доступа инвалидов и иных маломобильных групп населения
Оснащение объектов дорожно-транспортной инфраструктуры оборудованием и приспособлениями для организации безбарьерного доступа инвалидов и иных маломобильных групп населения.</t>
  </si>
  <si>
    <t>Показатель рассчитывается на основании принятых заявлений на получение компесации выплат на аренду жилых помещений и  проезд по места работы)</t>
  </si>
  <si>
    <t xml:space="preserve">Источниками для расчета данного показателя являются сведения представляемые МКУ "Социальная поддержка населения" на основании Постановления от 09.03.2017 №116 "Об утверждении Порядка мер социальной поддержки отдельным категориям 
</t>
  </si>
  <si>
    <t>Доля медицинских работников государственных учреждений здравоохранения муниципального образования, обеспеченных жилыми помещениями</t>
  </si>
  <si>
    <t xml:space="preserve">Показатель рассчитывается по формуле :                    Дмрожп=Nкмрож/Nокр*100 где: Двтрд -доля медицинских работников обеспеченных жилым помещением;
</t>
  </si>
  <si>
    <t>В пределах средств, направляемых на содержание сотрудников МКУ "Социальная поддержка населения городского округа Химки Московской области"</t>
  </si>
  <si>
    <t>В соответствии с Положением об оплате сотрудников МКУ "Социальная поддержка населения городского округа Химки Московской области", утвержденное штатное расписание</t>
  </si>
  <si>
    <t>Количество детей от 0 -1 года  - 630 р. в месяц (количество получателей - 1500 чел.), дети от 1-2 лет  - 478 р. в месяц (количество получателей - 1400 чел.),  дети от 2-3 лет  - 398 р. в месяц (количество получателей - 1300 чел.), беременные - 239 р.в месяц (количество получателей - 630 чел.), кормящие - 630 р.в месяц (количество получателей - 700 чел.).  Данные ежемесячно меняются</t>
  </si>
  <si>
    <t>Основное мероприятие. Обеспечение деятельности организаций МКУ "Социальная поддержка населения городского округа Химки МО"</t>
  </si>
  <si>
    <t>8.</t>
  </si>
  <si>
    <t>9.</t>
  </si>
  <si>
    <t>10.</t>
  </si>
  <si>
    <t>11.</t>
  </si>
  <si>
    <t>Оказание дополнительной меры социальной поддержки населения беременным женщинам, кормящим матерям и детям в возрасте до трех лет</t>
  </si>
  <si>
    <t>Основное мероприятие 2.  
Обеспечение деятельности организаций МКУ "Социальная поддержка населения городского округа Химки МО"</t>
  </si>
  <si>
    <t xml:space="preserve">Число премированных детей- инвалидов и лиц с ограниченными возможностями здоровья </t>
  </si>
  <si>
    <t>Информационное табло  - 10,95 т.р., аллюмин.полосы - 15,29 т.р., мнемосхемы  - 99,00 т.р., тактильные знаки  - 21,85 т.р., индукционная система  - 261,11 т.р., информ.система для слабослышвщих (каб.219) - 173 т.р., информац.система для слабослышащих (фойе) - 247 т.р., индукцион.петля (2 шт) - 68 т.р., кнопка вызова персонала  (2 шт) - 23,80 т.р.</t>
  </si>
  <si>
    <t>Доставка газет "Химкинские новости" осуществляется 2 раза в неделю. Количество получателей 1500 человек.</t>
  </si>
  <si>
    <t xml:space="preserve">Паспорт подпрограммы 
"Создание условий для оказания медицинской помощи населению городского округа Химки в пределах полномочий" 
муниципальной программы городского округа Химки Московской области 
"Социальная защита населения городского округа Химки" 
на 2017 - 2021 годы
</t>
  </si>
  <si>
    <t>Данная сумма выделяется на содержание МАУЗ 383 из  бюджета городского округа Химки</t>
  </si>
  <si>
    <t>Увеличение продолжительности жизни населения</t>
  </si>
  <si>
    <t>Создание безбарьерной среды для инвалидов</t>
  </si>
  <si>
    <t xml:space="preserve">Установка пандусов  в 2020 году </t>
  </si>
  <si>
    <t>Оснащение мунципальных общеобразовательных организаций специальным, в том числе учебным, реабилитационным оборудованием</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</si>
</sst>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name val="Times New Roman"/>
      <family val="1"/>
      <charset val="204"/>
    </font>
    <font>
      <b/>
      <sz val="12"/>
      <name val="Times New Roman"/>
      <family val="1"/>
      <charset val="204"/>
    </font>
    <font>
      <sz val="10"/>
      <name val="Times New Roman"/>
      <family val="1"/>
      <charset val="204"/>
    </font>
    <font>
      <sz val="11"/>
      <name val="Calibri"/>
      <family val="2"/>
      <scheme val="minor"/>
    </font>
    <font>
      <b/>
      <sz val="10"/>
      <name val="Times New Roman"/>
      <family val="1"/>
      <charset val="204"/>
    </font>
    <font>
      <i/>
      <sz val="10"/>
      <name val="Times New Roman"/>
      <family val="1"/>
      <charset val="204"/>
    </font>
    <font>
      <sz val="10"/>
      <name val="Calibri"/>
      <family val="2"/>
      <scheme val="minor"/>
    </font>
    <font>
      <sz val="1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277">
    <xf numFmtId="0" fontId="0" fillId="0" borderId="0" xfId="0"/>
    <xf numFmtId="3" fontId="3" fillId="2" borderId="1" xfId="0" applyNumberFormat="1" applyFont="1" applyFill="1" applyBorder="1" applyAlignment="1">
      <alignment horizontal="center" vertical="center" wrapText="1"/>
    </xf>
    <xf numFmtId="0" fontId="3" fillId="2" borderId="0" xfId="0" applyFont="1" applyFill="1" applyBorder="1" applyAlignment="1">
      <alignment vertical="center" wrapText="1"/>
    </xf>
    <xf numFmtId="0" fontId="3" fillId="2" borderId="0" xfId="0" applyFont="1" applyFill="1" applyBorder="1" applyAlignment="1">
      <alignment vertical="top" wrapText="1"/>
    </xf>
    <xf numFmtId="0" fontId="3" fillId="2" borderId="0" xfId="0" applyFont="1" applyFill="1" applyAlignment="1">
      <alignment horizontal="left" vertical="top"/>
    </xf>
    <xf numFmtId="0" fontId="3" fillId="2" borderId="0" xfId="0" applyFont="1" applyFill="1" applyAlignment="1">
      <alignment vertical="top"/>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1" fillId="2" borderId="0" xfId="0" applyFont="1" applyFill="1"/>
    <xf numFmtId="0" fontId="3" fillId="2" borderId="1" xfId="0" applyFont="1" applyFill="1" applyBorder="1" applyAlignment="1">
      <alignment vertical="top" wrapText="1"/>
    </xf>
    <xf numFmtId="0" fontId="3" fillId="2" borderId="1" xfId="0" applyFont="1" applyFill="1" applyBorder="1" applyAlignment="1">
      <alignment vertical="center" wrapText="1"/>
    </xf>
    <xf numFmtId="0" fontId="3" fillId="2" borderId="0" xfId="0" applyFont="1" applyFill="1" applyBorder="1" applyAlignment="1">
      <alignment vertical="center" wrapText="1" shrinkToFit="1"/>
    </xf>
    <xf numFmtId="3" fontId="3" fillId="2" borderId="1" xfId="0" applyNumberFormat="1" applyFont="1" applyFill="1" applyBorder="1" applyAlignment="1">
      <alignment horizontal="center" vertical="top" wrapText="1"/>
    </xf>
    <xf numFmtId="0" fontId="4" fillId="2" borderId="0" xfId="0" applyFont="1" applyFill="1"/>
    <xf numFmtId="0" fontId="1" fillId="2" borderId="0" xfId="0" applyFont="1" applyFill="1" applyBorder="1" applyAlignment="1">
      <alignment vertical="center" wrapText="1" shrinkToFi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1" xfId="0" applyFont="1" applyFill="1" applyBorder="1" applyAlignment="1">
      <alignment horizontal="left" vertical="top" wrapText="1"/>
    </xf>
    <xf numFmtId="0" fontId="3" fillId="2" borderId="0" xfId="0" applyFont="1" applyFill="1" applyBorder="1" applyAlignment="1">
      <alignment horizontal="right" vertical="center" wrapText="1" shrinkToFit="1"/>
    </xf>
    <xf numFmtId="0" fontId="3" fillId="2" borderId="7" xfId="0" applyFont="1" applyFill="1" applyBorder="1" applyAlignment="1">
      <alignment horizontal="center" vertical="center"/>
    </xf>
    <xf numFmtId="0" fontId="3" fillId="2" borderId="1" xfId="0" applyFont="1" applyFill="1" applyBorder="1" applyAlignment="1">
      <alignment horizontal="center"/>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xf numFmtId="0" fontId="3" fillId="2" borderId="1" xfId="0" applyFont="1" applyFill="1" applyBorder="1" applyAlignment="1">
      <alignment vertical="center" wrapText="1" shrinkToFit="1"/>
    </xf>
    <xf numFmtId="0" fontId="3" fillId="2" borderId="0" xfId="0" applyFont="1" applyFill="1" applyBorder="1"/>
    <xf numFmtId="0" fontId="5" fillId="2" borderId="1"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6" fillId="2" borderId="1" xfId="0" applyFont="1" applyFill="1" applyBorder="1" applyAlignment="1">
      <alignment vertical="top" wrapText="1"/>
    </xf>
    <xf numFmtId="3"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3" fontId="3" fillId="2" borderId="0" xfId="0" applyNumberFormat="1" applyFont="1" applyFill="1"/>
    <xf numFmtId="0" fontId="7" fillId="2" borderId="0" xfId="0" applyFont="1" applyFill="1"/>
    <xf numFmtId="0" fontId="3" fillId="2" borderId="1" xfId="0" applyFont="1" applyFill="1" applyBorder="1" applyAlignment="1">
      <alignment vertical="top"/>
    </xf>
    <xf numFmtId="0" fontId="3" fillId="2" borderId="0" xfId="0" applyFont="1" applyFill="1" applyBorder="1" applyAlignment="1">
      <alignment wrapText="1"/>
    </xf>
    <xf numFmtId="0" fontId="3" fillId="2" borderId="2" xfId="0" applyFont="1" applyFill="1" applyBorder="1" applyAlignment="1">
      <alignment vertical="top" wrapText="1"/>
    </xf>
    <xf numFmtId="0" fontId="2" fillId="2" borderId="0" xfId="0" applyFont="1" applyFill="1" applyBorder="1" applyAlignment="1">
      <alignment wrapText="1"/>
    </xf>
    <xf numFmtId="0" fontId="2" fillId="2" borderId="0" xfId="0" applyFont="1" applyFill="1" applyBorder="1"/>
    <xf numFmtId="0" fontId="2" fillId="2" borderId="0" xfId="0" applyFont="1" applyFill="1" applyBorder="1" applyAlignment="1">
      <alignment vertical="top" wrapText="1"/>
    </xf>
    <xf numFmtId="0" fontId="5" fillId="2" borderId="0" xfId="0" applyFont="1" applyFill="1" applyBorder="1" applyAlignment="1">
      <alignment wrapText="1"/>
    </xf>
    <xf numFmtId="0" fontId="1" fillId="2" borderId="0" xfId="0" applyFont="1" applyFill="1" applyAlignment="1">
      <alignment horizontal="center" vertical="center" wrapText="1" shrinkToFit="1"/>
    </xf>
    <xf numFmtId="0" fontId="1" fillId="2" borderId="0" xfId="0" applyFont="1" applyFill="1" applyAlignment="1">
      <alignment horizontal="center" vertical="center"/>
    </xf>
    <xf numFmtId="0" fontId="3" fillId="2" borderId="1" xfId="0" applyFont="1" applyFill="1" applyBorder="1" applyAlignment="1">
      <alignment horizontal="center" vertical="center" wrapText="1" shrinkToFit="1"/>
    </xf>
    <xf numFmtId="0" fontId="1" fillId="2" borderId="0" xfId="0" applyFont="1" applyFill="1" applyAlignment="1">
      <alignment wrapText="1" shrinkToFit="1"/>
    </xf>
    <xf numFmtId="0" fontId="3" fillId="2" borderId="1" xfId="0" applyFont="1" applyFill="1" applyBorder="1" applyAlignment="1">
      <alignment horizontal="center" wrapText="1" shrinkToFit="1"/>
    </xf>
    <xf numFmtId="0" fontId="1" fillId="2" borderId="0" xfId="0" applyFont="1" applyFill="1" applyAlignment="1">
      <alignment horizontal="center" wrapText="1" shrinkToFit="1"/>
    </xf>
    <xf numFmtId="0" fontId="1" fillId="2" borderId="0" xfId="0" applyFont="1" applyFill="1" applyAlignment="1">
      <alignment horizontal="center"/>
    </xf>
    <xf numFmtId="0" fontId="3" fillId="2" borderId="1" xfId="0" applyFont="1" applyFill="1" applyBorder="1" applyAlignment="1">
      <alignment wrapText="1" shrinkToFit="1"/>
    </xf>
    <xf numFmtId="0" fontId="3" fillId="2" borderId="0" xfId="0" applyFont="1" applyFill="1" applyAlignment="1">
      <alignment wrapText="1" shrinkToFit="1"/>
    </xf>
    <xf numFmtId="0" fontId="3" fillId="2" borderId="1" xfId="0" applyFont="1" applyFill="1" applyBorder="1" applyAlignment="1">
      <alignment horizontal="center" wrapText="1"/>
    </xf>
    <xf numFmtId="0" fontId="5" fillId="2" borderId="1" xfId="0" applyFont="1" applyFill="1" applyBorder="1" applyAlignment="1">
      <alignment horizontal="left" vertical="top" wrapText="1"/>
    </xf>
    <xf numFmtId="0" fontId="3" fillId="2" borderId="4" xfId="0" applyFont="1" applyFill="1" applyBorder="1" applyAlignment="1">
      <alignment horizontal="center" wrapText="1"/>
    </xf>
    <xf numFmtId="0" fontId="3" fillId="2" borderId="4" xfId="0" applyFont="1" applyFill="1" applyBorder="1" applyAlignment="1">
      <alignment horizontal="left" vertical="top" wrapText="1"/>
    </xf>
    <xf numFmtId="0" fontId="3" fillId="2" borderId="0" xfId="0" applyFont="1" applyFill="1" applyAlignment="1">
      <alignment horizontal="right" vertical="top"/>
    </xf>
    <xf numFmtId="0" fontId="7" fillId="2" borderId="0" xfId="0" applyFont="1" applyFill="1" applyAlignment="1">
      <alignment horizontal="left" vertical="top"/>
    </xf>
    <xf numFmtId="0" fontId="3" fillId="2" borderId="0" xfId="0" applyFont="1" applyFill="1" applyAlignment="1">
      <alignment horizontal="left" wrapText="1"/>
    </xf>
    <xf numFmtId="0" fontId="3" fillId="2" borderId="0" xfId="0" applyFont="1" applyFill="1" applyAlignment="1">
      <alignment horizontal="center" vertical="center" wrapText="1"/>
    </xf>
    <xf numFmtId="0" fontId="3" fillId="2" borderId="2"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5" fillId="2" borderId="0" xfId="0" applyFont="1" applyFill="1" applyBorder="1" applyAlignment="1">
      <alignment horizontal="center" wrapText="1"/>
    </xf>
    <xf numFmtId="0" fontId="7" fillId="2" borderId="0" xfId="0" applyFont="1" applyFill="1" applyAlignment="1">
      <alignment vertical="top"/>
    </xf>
    <xf numFmtId="0" fontId="7" fillId="2" borderId="0" xfId="0" applyFont="1" applyFill="1" applyBorder="1"/>
    <xf numFmtId="0" fontId="3" fillId="2" borderId="0" xfId="0" applyFont="1" applyFill="1" applyAlignment="1">
      <alignment wrapText="1"/>
    </xf>
    <xf numFmtId="0" fontId="7" fillId="2" borderId="0" xfId="0" applyFont="1" applyFill="1" applyAlignment="1">
      <alignment horizontal="center" vertical="center" wrapText="1"/>
    </xf>
    <xf numFmtId="0" fontId="7" fillId="2" borderId="0" xfId="0" applyFont="1" applyFill="1" applyBorder="1" applyAlignment="1">
      <alignment horizontal="left"/>
    </xf>
    <xf numFmtId="0" fontId="7" fillId="2" borderId="0" xfId="0" applyFont="1" applyFill="1" applyAlignment="1">
      <alignment horizontal="left"/>
    </xf>
    <xf numFmtId="0" fontId="7" fillId="2" borderId="8" xfId="0" applyFont="1" applyFill="1" applyBorder="1"/>
    <xf numFmtId="0" fontId="3" fillId="2" borderId="0" xfId="0" applyFont="1" applyFill="1" applyAlignment="1">
      <alignment horizontal="center" vertical="center"/>
    </xf>
    <xf numFmtId="0" fontId="3" fillId="2" borderId="0" xfId="0" applyFont="1" applyFill="1" applyAlignment="1"/>
    <xf numFmtId="0" fontId="6" fillId="2" borderId="0" xfId="0" applyFont="1" applyFill="1"/>
    <xf numFmtId="0" fontId="3" fillId="2" borderId="0" xfId="0" applyFont="1" applyFill="1" applyBorder="1" applyAlignment="1">
      <alignment horizontal="left"/>
    </xf>
    <xf numFmtId="0" fontId="3" fillId="2" borderId="0" xfId="0" applyFont="1" applyFill="1" applyAlignment="1">
      <alignment horizontal="left"/>
    </xf>
    <xf numFmtId="0" fontId="6" fillId="2" borderId="1" xfId="0" applyFont="1" applyFill="1" applyBorder="1" applyAlignment="1">
      <alignment horizontal="center" vertical="center" wrapText="1"/>
    </xf>
    <xf numFmtId="0" fontId="6" fillId="2" borderId="0" xfId="0" applyFont="1" applyFill="1" applyBorder="1"/>
    <xf numFmtId="3" fontId="6" fillId="2" borderId="1" xfId="0" applyNumberFormat="1" applyFont="1" applyFill="1" applyBorder="1" applyAlignment="1">
      <alignment horizontal="center" vertical="top" wrapText="1"/>
    </xf>
    <xf numFmtId="0" fontId="3" fillId="2" borderId="0" xfId="0" applyFont="1" applyFill="1" applyBorder="1" applyAlignment="1"/>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4" fillId="2" borderId="0" xfId="0" applyFont="1" applyFill="1" applyAlignment="1">
      <alignment vertical="top"/>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vertical="top" wrapText="1"/>
    </xf>
    <xf numFmtId="0" fontId="3" fillId="2" borderId="1" xfId="0" applyFont="1" applyFill="1" applyBorder="1" applyAlignment="1">
      <alignment horizontal="left" vertical="center" wrapText="1"/>
    </xf>
    <xf numFmtId="0" fontId="3" fillId="2" borderId="0" xfId="0" applyFont="1" applyFill="1" applyBorder="1" applyAlignment="1">
      <alignment horizontal="right" vertical="center" wrapText="1" shrinkToFit="1"/>
    </xf>
    <xf numFmtId="0" fontId="3" fillId="2" borderId="1" xfId="0" applyFont="1" applyFill="1" applyBorder="1" applyAlignment="1">
      <alignment horizontal="center" vertical="center" wrapText="1"/>
    </xf>
    <xf numFmtId="0" fontId="3" fillId="2" borderId="0" xfId="0" applyFont="1" applyFill="1" applyBorder="1" applyAlignment="1">
      <alignment horizontal="right" vertical="top" wrapText="1" shrinkToFi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3" fontId="3" fillId="2" borderId="1" xfId="0" applyNumberFormat="1" applyFont="1" applyFill="1" applyBorder="1" applyAlignment="1">
      <alignment horizontal="center" vertical="center" wrapText="1"/>
    </xf>
    <xf numFmtId="0" fontId="8" fillId="2" borderId="0" xfId="0" applyFont="1" applyFill="1" applyAlignment="1">
      <alignment horizontal="center" vertical="center"/>
    </xf>
    <xf numFmtId="0" fontId="8" fillId="2" borderId="0" xfId="0" applyFont="1" applyFill="1"/>
    <xf numFmtId="0" fontId="8" fillId="2" borderId="0" xfId="0" applyFont="1" applyFill="1" applyBorder="1" applyAlignment="1">
      <alignment horizontal="right" vertical="top" wrapText="1" shrinkToFit="1"/>
    </xf>
    <xf numFmtId="0" fontId="8" fillId="2" borderId="0" xfId="0" applyFont="1" applyFill="1" applyBorder="1" applyAlignment="1">
      <alignment vertical="center" wrapText="1" shrinkToFit="1"/>
    </xf>
    <xf numFmtId="0" fontId="8" fillId="2" borderId="0" xfId="0" applyFont="1" applyFill="1" applyAlignment="1">
      <alignment horizontal="center"/>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0" xfId="0" applyFont="1" applyFill="1" applyAlignment="1">
      <alignment horizontal="left"/>
    </xf>
    <xf numFmtId="0" fontId="8" fillId="2" borderId="8" xfId="0" applyFont="1" applyFill="1" applyBorder="1" applyAlignment="1">
      <alignment horizontal="center" vertical="center"/>
    </xf>
    <xf numFmtId="0" fontId="8" fillId="2" borderId="0" xfId="0" applyFont="1" applyFill="1" applyBorder="1" applyAlignment="1">
      <alignment horizontal="left"/>
    </xf>
    <xf numFmtId="0" fontId="8" fillId="2" borderId="11" xfId="0" applyFont="1" applyFill="1" applyBorder="1" applyAlignment="1">
      <alignment horizontal="left"/>
    </xf>
    <xf numFmtId="0" fontId="8" fillId="2" borderId="0" xfId="0" applyFont="1" applyFill="1" applyBorder="1"/>
    <xf numFmtId="0" fontId="8" fillId="2" borderId="9" xfId="0" applyFont="1" applyFill="1" applyBorder="1" applyAlignment="1">
      <alignment horizontal="center" vertical="center"/>
    </xf>
    <xf numFmtId="0" fontId="8" fillId="2" borderId="12" xfId="0" applyFont="1" applyFill="1" applyBorder="1"/>
    <xf numFmtId="0" fontId="3" fillId="2" borderId="1" xfId="0" applyFont="1" applyFill="1" applyBorder="1" applyAlignment="1">
      <alignment horizontal="center" vertical="center" wrapText="1"/>
    </xf>
    <xf numFmtId="0" fontId="3" fillId="2" borderId="1" xfId="0" applyFont="1" applyFill="1" applyBorder="1" applyAlignment="1">
      <alignment vertical="top" wrapText="1"/>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0" xfId="0" applyFont="1" applyFill="1" applyBorder="1" applyAlignment="1">
      <alignment horizontal="center"/>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shrinkToFit="1"/>
    </xf>
    <xf numFmtId="0" fontId="3" fillId="2" borderId="1" xfId="0" applyFont="1" applyFill="1" applyBorder="1" applyAlignment="1">
      <alignment vertical="top" wrapText="1"/>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Alignment="1">
      <alignment horizontal="center"/>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shrinkToFi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3" xfId="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top"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xf>
    <xf numFmtId="0" fontId="3" fillId="2" borderId="1" xfId="0" applyFont="1" applyFill="1" applyBorder="1" applyAlignment="1">
      <alignment vertical="top" wrapText="1"/>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top"/>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0" fontId="3" fillId="2" borderId="4" xfId="0" applyFont="1" applyFill="1" applyBorder="1" applyAlignment="1">
      <alignment horizontal="center" vertical="top"/>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6" fillId="2" borderId="3" xfId="0" applyFont="1" applyFill="1" applyBorder="1" applyAlignment="1"/>
    <xf numFmtId="0" fontId="6" fillId="2" borderId="7" xfId="0" applyFont="1" applyFill="1" applyBorder="1" applyAlignme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6" fillId="2" borderId="1" xfId="0" applyFont="1" applyFill="1" applyBorder="1" applyAlignment="1">
      <alignment horizontal="center" vertical="top" wrapText="1"/>
    </xf>
    <xf numFmtId="0" fontId="3" fillId="2" borderId="1" xfId="0" applyFont="1" applyFill="1" applyBorder="1" applyAlignment="1">
      <alignment vertical="top" wrapText="1"/>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0" xfId="0" applyFont="1" applyFill="1" applyBorder="1" applyAlignment="1">
      <alignment horizontal="right" vertical="center" wrapText="1" shrinkToFit="1"/>
    </xf>
    <xf numFmtId="0" fontId="5" fillId="2" borderId="0" xfId="0" applyFont="1" applyFill="1" applyBorder="1" applyAlignment="1">
      <alignment horizontal="center"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center"/>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right" vertical="top" wrapText="1" shrinkToFit="1"/>
    </xf>
    <xf numFmtId="3" fontId="3" fillId="2" borderId="4"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top" wrapText="1" shrinkToFit="1"/>
    </xf>
    <xf numFmtId="0" fontId="3" fillId="2" borderId="3" xfId="0" applyFont="1" applyFill="1" applyBorder="1" applyAlignment="1">
      <alignment horizontal="center" vertical="top" wrapText="1" shrinkToFit="1"/>
    </xf>
    <xf numFmtId="0" fontId="3" fillId="2" borderId="7" xfId="0" applyFont="1" applyFill="1" applyBorder="1" applyAlignment="1">
      <alignment horizontal="center" vertical="top" wrapText="1" shrinkToFi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0" xfId="0" applyFont="1" applyFill="1" applyBorder="1" applyAlignment="1">
      <alignment horizontal="center" vertical="center" wrapText="1"/>
    </xf>
    <xf numFmtId="3" fontId="3" fillId="2" borderId="0" xfId="0" applyNumberFormat="1" applyFont="1" applyFill="1" applyBorder="1" applyAlignment="1">
      <alignment horizontal="center" vertical="top" wrapText="1"/>
    </xf>
    <xf numFmtId="0" fontId="3"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0" xfId="0" applyFont="1" applyFill="1" applyBorder="1" applyAlignment="1">
      <alignment vertical="center" wrapText="1"/>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3" fillId="2" borderId="6" xfId="0" applyFont="1" applyFill="1" applyBorder="1" applyAlignment="1">
      <alignment horizontal="left" vertical="top"/>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2" borderId="7" xfId="0" applyNumberFormat="1" applyFont="1" applyFill="1" applyBorder="1" applyAlignment="1">
      <alignment horizontal="center" vertical="top" wrapText="1"/>
    </xf>
    <xf numFmtId="0" fontId="7" fillId="2" borderId="0" xfId="0" applyFont="1" applyFill="1" applyBorder="1" applyAlignment="1">
      <alignment horizontal="center" vertical="top" wrapText="1"/>
    </xf>
    <xf numFmtId="0" fontId="7" fillId="2" borderId="0" xfId="0" applyFont="1" applyFill="1" applyBorder="1" applyAlignment="1">
      <alignment vertical="center" wrapText="1"/>
    </xf>
    <xf numFmtId="0" fontId="3" fillId="2" borderId="0" xfId="0" applyFont="1" applyFill="1" applyBorder="1" applyAlignment="1">
      <alignment horizontal="center" wrapText="1"/>
    </xf>
    <xf numFmtId="0" fontId="3" fillId="2" borderId="0" xfId="0" applyFont="1" applyFill="1" applyBorder="1" applyAlignment="1">
      <alignment horizontal="center"/>
    </xf>
    <xf numFmtId="0" fontId="3"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7"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0" xfId="0" applyFont="1" applyFill="1" applyBorder="1" applyAlignment="1">
      <alignment horizontal="righ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right" vertical="top" wrapText="1"/>
    </xf>
    <xf numFmtId="0" fontId="6" fillId="2" borderId="3" xfId="0" applyFont="1" applyFill="1" applyBorder="1" applyAlignment="1">
      <alignment horizontal="right" vertical="top" wrapText="1"/>
    </xf>
    <xf numFmtId="0" fontId="6" fillId="2" borderId="7" xfId="0" applyFont="1" applyFill="1" applyBorder="1" applyAlignment="1">
      <alignment horizontal="righ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wrapText="1" shrinkToFit="1"/>
    </xf>
    <xf numFmtId="0" fontId="3" fillId="2" borderId="0" xfId="0" applyFont="1" applyFill="1" applyAlignment="1">
      <alignment horizontal="right" vertical="top" wrapText="1"/>
    </xf>
    <xf numFmtId="0" fontId="3" fillId="2" borderId="0" xfId="0" applyFont="1" applyFill="1" applyAlignment="1">
      <alignment horizontal="right" vertical="top"/>
    </xf>
    <xf numFmtId="0" fontId="3" fillId="2" borderId="2" xfId="0" applyFont="1" applyFill="1" applyBorder="1" applyAlignment="1">
      <alignment horizontal="center" vertical="top"/>
    </xf>
    <xf numFmtId="0" fontId="3" fillId="2" borderId="7" xfId="0" applyFont="1" applyFill="1" applyBorder="1" applyAlignment="1">
      <alignment horizontal="center" vertical="top"/>
    </xf>
    <xf numFmtId="0" fontId="3" fillId="2" borderId="1" xfId="0" applyFont="1" applyFill="1" applyBorder="1" applyAlignment="1">
      <alignment horizontal="center" vertical="top" wrapText="1" shrinkToFit="1"/>
    </xf>
    <xf numFmtId="0" fontId="3" fillId="2" borderId="1" xfId="0" applyFont="1" applyFill="1" applyBorder="1" applyAlignment="1">
      <alignment vertical="top" wrapText="1"/>
    </xf>
    <xf numFmtId="3"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3" fillId="2" borderId="0" xfId="0" applyFont="1" applyFill="1" applyAlignment="1">
      <alignment horizont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top"/>
    </xf>
    <xf numFmtId="0" fontId="3" fillId="2" borderId="1" xfId="0" applyFont="1" applyFill="1" applyBorder="1" applyAlignment="1">
      <alignment horizontal="center" vertical="top"/>
    </xf>
    <xf numFmtId="0" fontId="3" fillId="2" borderId="2" xfId="0" applyFont="1" applyFill="1" applyBorder="1" applyAlignment="1">
      <alignment horizontal="center" vertical="center" wrapText="1" shrinkToFit="1"/>
    </xf>
    <xf numFmtId="0" fontId="3" fillId="2" borderId="3" xfId="0" applyFont="1" applyFill="1" applyBorder="1" applyAlignment="1">
      <alignment horizontal="center" vertical="center" wrapText="1" shrinkToFit="1"/>
    </xf>
    <xf numFmtId="0" fontId="3" fillId="2" borderId="7" xfId="0" applyFont="1" applyFill="1" applyBorder="1" applyAlignment="1">
      <alignment horizontal="center" vertical="center" wrapText="1" shrinkToFit="1"/>
    </xf>
    <xf numFmtId="0" fontId="3" fillId="2" borderId="0" xfId="0" applyFont="1" applyFill="1" applyBorder="1" applyAlignment="1">
      <alignment horizontal="right" vertical="top"/>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top"/>
    </xf>
    <xf numFmtId="0" fontId="8"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16" fontId="3" fillId="2" borderId="1" xfId="0" applyNumberFormat="1" applyFont="1" applyFill="1" applyBorder="1" applyAlignment="1">
      <alignment horizontal="center"/>
    </xf>
    <xf numFmtId="0" fontId="5" fillId="2" borderId="0"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48;&#1088;&#1080;&#1085;&#1072;\Desktop\&#1057;&#1086;&#1094;&#1080;&#1072;&#1083;&#1100;&#1085;&#1072;&#1103;%20&#1079;&#1072;&#1097;&#1080;&#1090;&#1072;%20&#1085;&#1072;&#1089;&#1077;&#1083;&#1077;&#1085;&#1080;&#1103;%20201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МП"/>
      <sheetName val="Подпрограмма 1"/>
      <sheetName val="Реализация 1"/>
      <sheetName val="Обоснование 1"/>
      <sheetName val="Перечень мероприятий 1"/>
      <sheetName val="Подпрограмма 2"/>
      <sheetName val="Реализация 2"/>
      <sheetName val="Обоснование 2"/>
      <sheetName val="Перечень мероприятий 2"/>
      <sheetName val="Подпрограмма 3"/>
      <sheetName val="Реализация 3"/>
      <sheetName val="Обоснование 3"/>
      <sheetName val="Перечень мероприятий 3"/>
      <sheetName val="Подпрограмма 4"/>
      <sheetName val="Реализация 4"/>
      <sheetName val="Обоснование 4"/>
      <sheetName val="Перечень мероприятий 4"/>
      <sheetName val="Дорожная карта 1"/>
      <sheetName val="Дорожная карта 2"/>
    </sheetNames>
    <sheetDataSet>
      <sheetData sheetId="0" refreshError="1"/>
      <sheetData sheetId="1" refreshError="1"/>
      <sheetData sheetId="2" refreshError="1"/>
      <sheetData sheetId="3" refreshError="1">
        <row r="10">
          <cell r="H10">
            <v>6400</v>
          </cell>
        </row>
        <row r="11">
          <cell r="D11">
            <v>0</v>
          </cell>
          <cell r="E11">
            <v>0</v>
          </cell>
          <cell r="F11">
            <v>0</v>
          </cell>
          <cell r="G11">
            <v>0</v>
          </cell>
          <cell r="H11">
            <v>0</v>
          </cell>
          <cell r="I11">
            <v>0</v>
          </cell>
        </row>
        <row r="12">
          <cell r="D12">
            <v>0</v>
          </cell>
          <cell r="E12">
            <v>0</v>
          </cell>
          <cell r="F12">
            <v>0</v>
          </cell>
          <cell r="G12">
            <v>0</v>
          </cell>
          <cell r="H12">
            <v>0</v>
          </cell>
          <cell r="I12">
            <v>0</v>
          </cell>
        </row>
        <row r="13">
          <cell r="D13">
            <v>0</v>
          </cell>
          <cell r="E13">
            <v>0</v>
          </cell>
          <cell r="F13">
            <v>0</v>
          </cell>
          <cell r="G13">
            <v>0</v>
          </cell>
          <cell r="H13">
            <v>0</v>
          </cell>
          <cell r="I13">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50"/>
    <pageSetUpPr fitToPage="1"/>
  </sheetPr>
  <dimension ref="A1:J47"/>
  <sheetViews>
    <sheetView tabSelected="1" topLeftCell="A7" zoomScaleNormal="100" workbookViewId="0">
      <selection activeCell="E22" sqref="E22"/>
    </sheetView>
  </sheetViews>
  <sheetFormatPr defaultRowHeight="12.75" x14ac:dyDescent="0.2"/>
  <cols>
    <col min="1" max="1" width="83.140625" style="28" customWidth="1"/>
    <col min="2" max="2" width="15.85546875" style="28" customWidth="1"/>
    <col min="3" max="3" width="14.5703125" style="28" customWidth="1"/>
    <col min="4" max="4" width="15.140625" style="28" customWidth="1"/>
    <col min="5" max="5" width="14.5703125" style="28" customWidth="1"/>
    <col min="6" max="6" width="13.140625" style="28" customWidth="1"/>
    <col min="7" max="7" width="15" style="28" customWidth="1"/>
    <col min="8" max="16384" width="9.140625" style="28"/>
  </cols>
  <sheetData>
    <row r="1" spans="1:7" ht="71.25" customHeight="1" x14ac:dyDescent="0.2">
      <c r="C1" s="168" t="s">
        <v>167</v>
      </c>
      <c r="D1" s="168"/>
      <c r="E1" s="168"/>
      <c r="F1" s="168"/>
      <c r="G1" s="168"/>
    </row>
    <row r="2" spans="1:7" x14ac:dyDescent="0.2">
      <c r="E2" s="20"/>
      <c r="F2" s="20"/>
      <c r="G2" s="20"/>
    </row>
    <row r="3" spans="1:7" x14ac:dyDescent="0.2">
      <c r="A3" s="169" t="s">
        <v>153</v>
      </c>
      <c r="B3" s="169"/>
      <c r="C3" s="169"/>
      <c r="D3" s="169"/>
      <c r="E3" s="169"/>
      <c r="F3" s="169"/>
      <c r="G3" s="169"/>
    </row>
    <row r="4" spans="1:7" x14ac:dyDescent="0.2">
      <c r="A4" s="169" t="s">
        <v>306</v>
      </c>
      <c r="B4" s="169"/>
      <c r="C4" s="169"/>
      <c r="D4" s="169"/>
      <c r="E4" s="169"/>
      <c r="F4" s="169"/>
      <c r="G4" s="169"/>
    </row>
    <row r="5" spans="1:7" x14ac:dyDescent="0.2">
      <c r="A5" s="169" t="s">
        <v>22</v>
      </c>
      <c r="B5" s="169"/>
      <c r="C5" s="169"/>
      <c r="D5" s="169"/>
      <c r="E5" s="169"/>
      <c r="F5" s="169"/>
      <c r="G5" s="169"/>
    </row>
    <row r="6" spans="1:7" x14ac:dyDescent="0.2">
      <c r="A6" s="30"/>
      <c r="B6" s="30"/>
      <c r="C6" s="30"/>
      <c r="D6" s="30"/>
      <c r="E6" s="30"/>
      <c r="F6" s="30"/>
      <c r="G6" s="2"/>
    </row>
    <row r="7" spans="1:7" ht="37.5" customHeight="1" x14ac:dyDescent="0.2">
      <c r="A7" s="7" t="s">
        <v>12</v>
      </c>
      <c r="B7" s="164" t="s">
        <v>266</v>
      </c>
      <c r="C7" s="164"/>
      <c r="D7" s="164"/>
      <c r="E7" s="164"/>
      <c r="F7" s="164"/>
      <c r="G7" s="164"/>
    </row>
    <row r="8" spans="1:7" x14ac:dyDescent="0.2">
      <c r="A8" s="7" t="s">
        <v>13</v>
      </c>
      <c r="B8" s="164" t="s">
        <v>109</v>
      </c>
      <c r="C8" s="164"/>
      <c r="D8" s="164"/>
      <c r="E8" s="164"/>
      <c r="F8" s="164"/>
      <c r="G8" s="164"/>
    </row>
    <row r="9" spans="1:7" ht="53.25" customHeight="1" x14ac:dyDescent="0.2">
      <c r="A9" s="7" t="s">
        <v>26</v>
      </c>
      <c r="B9" s="164" t="s">
        <v>344</v>
      </c>
      <c r="C9" s="164"/>
      <c r="D9" s="164"/>
      <c r="E9" s="164"/>
      <c r="F9" s="164"/>
      <c r="G9" s="164"/>
    </row>
    <row r="10" spans="1:7" x14ac:dyDescent="0.2">
      <c r="A10" s="175" t="s">
        <v>14</v>
      </c>
      <c r="B10" s="165" t="s">
        <v>154</v>
      </c>
      <c r="C10" s="166"/>
      <c r="D10" s="166"/>
      <c r="E10" s="166"/>
      <c r="F10" s="166"/>
      <c r="G10" s="167"/>
    </row>
    <row r="11" spans="1:7" x14ac:dyDescent="0.2">
      <c r="A11" s="176"/>
      <c r="B11" s="165" t="s">
        <v>110</v>
      </c>
      <c r="C11" s="166"/>
      <c r="D11" s="166"/>
      <c r="E11" s="166"/>
      <c r="F11" s="166"/>
      <c r="G11" s="167"/>
    </row>
    <row r="12" spans="1:7" ht="36" customHeight="1" x14ac:dyDescent="0.2">
      <c r="A12" s="177"/>
      <c r="B12" s="172" t="s">
        <v>155</v>
      </c>
      <c r="C12" s="173"/>
      <c r="D12" s="173"/>
      <c r="E12" s="173"/>
      <c r="F12" s="173"/>
      <c r="G12" s="174"/>
    </row>
    <row r="13" spans="1:7" x14ac:dyDescent="0.2">
      <c r="A13" s="170" t="s">
        <v>8</v>
      </c>
      <c r="B13" s="171" t="s">
        <v>2</v>
      </c>
      <c r="C13" s="171"/>
      <c r="D13" s="171"/>
      <c r="E13" s="171"/>
      <c r="F13" s="171"/>
      <c r="G13" s="171"/>
    </row>
    <row r="14" spans="1:7" x14ac:dyDescent="0.2">
      <c r="A14" s="170"/>
      <c r="B14" s="31" t="s">
        <v>16</v>
      </c>
      <c r="C14" s="31" t="s">
        <v>6</v>
      </c>
      <c r="D14" s="31" t="s">
        <v>7</v>
      </c>
      <c r="E14" s="31" t="s">
        <v>18</v>
      </c>
      <c r="F14" s="31" t="s">
        <v>19</v>
      </c>
      <c r="G14" s="31" t="s">
        <v>20</v>
      </c>
    </row>
    <row r="15" spans="1:7" ht="15.75" customHeight="1" x14ac:dyDescent="0.2">
      <c r="A15" s="7" t="s">
        <v>3</v>
      </c>
      <c r="B15" s="1">
        <v>237357</v>
      </c>
      <c r="C15" s="1">
        <v>77900</v>
      </c>
      <c r="D15" s="1">
        <v>39080</v>
      </c>
      <c r="E15" s="1">
        <v>38895</v>
      </c>
      <c r="F15" s="1">
        <v>42325</v>
      </c>
      <c r="G15" s="1">
        <v>39157</v>
      </c>
    </row>
    <row r="16" spans="1:7" ht="15.75" customHeight="1" x14ac:dyDescent="0.2">
      <c r="A16" s="7" t="s">
        <v>0</v>
      </c>
      <c r="B16" s="1">
        <v>228881</v>
      </c>
      <c r="C16" s="1">
        <v>43692</v>
      </c>
      <c r="D16" s="1">
        <v>45195</v>
      </c>
      <c r="E16" s="1">
        <v>47138</v>
      </c>
      <c r="F16" s="1">
        <f>'Паспорт ДС'!H10+'Паспорт АП'!H16+'Паспорт Мед.'!H14</f>
        <v>46428</v>
      </c>
      <c r="G16" s="1">
        <f>'Паспорт ДС'!I10+'Паспорт АП'!I16+'Паспорт Мед.'!I14</f>
        <v>46428</v>
      </c>
    </row>
    <row r="17" spans="1:7" x14ac:dyDescent="0.2">
      <c r="A17" s="7" t="s">
        <v>4</v>
      </c>
      <c r="B17" s="1">
        <f t="shared" ref="B17:B19" si="0">C17+D17+E17+F17+G17</f>
        <v>291</v>
      </c>
      <c r="C17" s="1">
        <v>291</v>
      </c>
      <c r="D17" s="1">
        <f>'Паспорт ДС'!F11+'Паспорт АП'!F17+'Паспорт Мед.'!F15</f>
        <v>0</v>
      </c>
      <c r="E17" s="1">
        <f>'Паспорт ДС'!G11+'Паспорт АП'!G17+'Паспорт Мед.'!G15</f>
        <v>0</v>
      </c>
      <c r="F17" s="1">
        <f>'Паспорт ДС'!H11+'Паспорт АП'!H17+'Паспорт Мед.'!H15</f>
        <v>0</v>
      </c>
      <c r="G17" s="1">
        <f>'Паспорт ДС'!I11+'Паспорт АП'!I17+'Паспорт Мед.'!I15</f>
        <v>0</v>
      </c>
    </row>
    <row r="18" spans="1:7" x14ac:dyDescent="0.2">
      <c r="A18" s="7" t="s">
        <v>1</v>
      </c>
      <c r="B18" s="1">
        <f t="shared" si="0"/>
        <v>0</v>
      </c>
      <c r="C18" s="1">
        <f>'Паспорт ДС'!E12+'Паспорт АП'!E18+'Паспорт Мед.'!E16</f>
        <v>0</v>
      </c>
      <c r="D18" s="1">
        <f>'Паспорт ДС'!F12+'Паспорт АП'!F18+'Паспорт Мед.'!F16</f>
        <v>0</v>
      </c>
      <c r="E18" s="1">
        <f>'Паспорт ДС'!G12+'Паспорт АП'!G18+'Паспорт Мед.'!G16</f>
        <v>0</v>
      </c>
      <c r="F18" s="1">
        <f>'Паспорт ДС'!H12+'Паспорт АП'!H18+'Паспорт Мед.'!H16</f>
        <v>0</v>
      </c>
      <c r="G18" s="1">
        <f>'Паспорт ДС'!I12+'Паспорт АП'!I18+'Паспорт Мед.'!I16</f>
        <v>0</v>
      </c>
    </row>
    <row r="19" spans="1:7" x14ac:dyDescent="0.2">
      <c r="A19" s="7" t="s">
        <v>10</v>
      </c>
      <c r="B19" s="1">
        <f t="shared" si="0"/>
        <v>0</v>
      </c>
      <c r="C19" s="1">
        <v>0</v>
      </c>
      <c r="D19" s="1">
        <v>0</v>
      </c>
      <c r="E19" s="1">
        <v>0</v>
      </c>
      <c r="F19" s="1">
        <v>0</v>
      </c>
      <c r="G19" s="1">
        <v>0</v>
      </c>
    </row>
    <row r="20" spans="1:7" x14ac:dyDescent="0.2">
      <c r="A20" s="7" t="s">
        <v>15</v>
      </c>
      <c r="B20" s="1">
        <v>466529</v>
      </c>
      <c r="C20" s="1">
        <v>121883</v>
      </c>
      <c r="D20" s="1">
        <v>84275</v>
      </c>
      <c r="E20" s="1">
        <f t="shared" ref="E20:G20" si="1">E15+E16+E17+E18</f>
        <v>86033</v>
      </c>
      <c r="F20" s="1">
        <f t="shared" si="1"/>
        <v>88753</v>
      </c>
      <c r="G20" s="1">
        <f t="shared" si="1"/>
        <v>85585</v>
      </c>
    </row>
    <row r="21" spans="1:7" ht="15.75" customHeight="1" x14ac:dyDescent="0.2">
      <c r="A21" s="32" t="s">
        <v>17</v>
      </c>
      <c r="B21" s="31" t="s">
        <v>11</v>
      </c>
      <c r="C21" s="31" t="s">
        <v>6</v>
      </c>
      <c r="D21" s="31" t="s">
        <v>7</v>
      </c>
      <c r="E21" s="31" t="s">
        <v>18</v>
      </c>
      <c r="F21" s="31" t="s">
        <v>21</v>
      </c>
      <c r="G21" s="31" t="s">
        <v>20</v>
      </c>
    </row>
    <row r="22" spans="1:7" ht="38.25" x14ac:dyDescent="0.2">
      <c r="A22" s="7" t="s">
        <v>99</v>
      </c>
      <c r="B22" s="17" t="s">
        <v>9</v>
      </c>
      <c r="C22" s="17">
        <v>55</v>
      </c>
      <c r="D22" s="17">
        <v>64</v>
      </c>
      <c r="E22" s="17">
        <v>66.099999999999994</v>
      </c>
      <c r="F22" s="17">
        <v>68.2</v>
      </c>
      <c r="G22" s="17">
        <v>68.2</v>
      </c>
    </row>
    <row r="23" spans="1:7" ht="25.5" x14ac:dyDescent="0.2">
      <c r="A23" s="7" t="s">
        <v>106</v>
      </c>
      <c r="B23" s="17" t="s">
        <v>9</v>
      </c>
      <c r="C23" s="17">
        <v>10</v>
      </c>
      <c r="D23" s="17">
        <v>10</v>
      </c>
      <c r="E23" s="17">
        <v>10</v>
      </c>
      <c r="F23" s="17">
        <v>10</v>
      </c>
      <c r="G23" s="17">
        <v>10</v>
      </c>
    </row>
    <row r="24" spans="1:7" ht="25.5" x14ac:dyDescent="0.2">
      <c r="A24" s="19" t="s">
        <v>165</v>
      </c>
      <c r="B24" s="17" t="s">
        <v>9</v>
      </c>
      <c r="C24" s="17">
        <v>45</v>
      </c>
      <c r="D24" s="17">
        <v>47.5</v>
      </c>
      <c r="E24" s="17">
        <v>50</v>
      </c>
      <c r="F24" s="17">
        <v>53</v>
      </c>
      <c r="G24" s="17">
        <v>55</v>
      </c>
    </row>
    <row r="25" spans="1:7" ht="25.5" x14ac:dyDescent="0.2">
      <c r="A25" s="19" t="s">
        <v>108</v>
      </c>
      <c r="B25" s="17" t="s">
        <v>9</v>
      </c>
      <c r="C25" s="17">
        <v>75</v>
      </c>
      <c r="D25" s="17">
        <v>78</v>
      </c>
      <c r="E25" s="17">
        <v>80</v>
      </c>
      <c r="F25" s="17">
        <v>82</v>
      </c>
      <c r="G25" s="17">
        <v>83</v>
      </c>
    </row>
    <row r="26" spans="1:7" ht="18" customHeight="1" x14ac:dyDescent="0.2">
      <c r="A26" s="19" t="s">
        <v>341</v>
      </c>
      <c r="B26" s="17" t="s">
        <v>28</v>
      </c>
      <c r="C26" s="17">
        <v>25</v>
      </c>
      <c r="D26" s="17">
        <v>25</v>
      </c>
      <c r="E26" s="17">
        <v>25</v>
      </c>
      <c r="F26" s="17">
        <v>30</v>
      </c>
      <c r="G26" s="17">
        <v>30</v>
      </c>
    </row>
    <row r="27" spans="1:7" ht="25.5" x14ac:dyDescent="0.2">
      <c r="A27" s="7" t="s">
        <v>128</v>
      </c>
      <c r="B27" s="17" t="s">
        <v>9</v>
      </c>
      <c r="C27" s="17">
        <v>100</v>
      </c>
      <c r="D27" s="17">
        <v>100</v>
      </c>
      <c r="E27" s="17">
        <v>100</v>
      </c>
      <c r="F27" s="17">
        <v>100</v>
      </c>
      <c r="G27" s="17">
        <v>100</v>
      </c>
    </row>
    <row r="28" spans="1:7" ht="27" customHeight="1" x14ac:dyDescent="0.2">
      <c r="A28" s="7" t="s">
        <v>50</v>
      </c>
      <c r="B28" s="17" t="s">
        <v>9</v>
      </c>
      <c r="C28" s="17">
        <v>100</v>
      </c>
      <c r="D28" s="17">
        <v>100</v>
      </c>
      <c r="E28" s="17">
        <v>100</v>
      </c>
      <c r="F28" s="17">
        <v>100</v>
      </c>
      <c r="G28" s="17">
        <v>100</v>
      </c>
    </row>
    <row r="29" spans="1:7" ht="30" customHeight="1" x14ac:dyDescent="0.2">
      <c r="A29" s="7" t="s">
        <v>156</v>
      </c>
      <c r="B29" s="17" t="s">
        <v>28</v>
      </c>
      <c r="C29" s="17">
        <v>1500</v>
      </c>
      <c r="D29" s="17">
        <v>1500</v>
      </c>
      <c r="E29" s="17">
        <v>1500</v>
      </c>
      <c r="F29" s="17">
        <v>1500</v>
      </c>
      <c r="G29" s="17">
        <v>1500</v>
      </c>
    </row>
    <row r="30" spans="1:7" ht="24" customHeight="1" x14ac:dyDescent="0.2">
      <c r="A30" s="7" t="s">
        <v>81</v>
      </c>
      <c r="B30" s="17" t="s">
        <v>9</v>
      </c>
      <c r="C30" s="17">
        <v>100</v>
      </c>
      <c r="D30" s="17">
        <v>100</v>
      </c>
      <c r="E30" s="17">
        <v>100</v>
      </c>
      <c r="F30" s="17">
        <v>100</v>
      </c>
      <c r="G30" s="17">
        <v>100</v>
      </c>
    </row>
    <row r="31" spans="1:7" ht="36.75" customHeight="1" x14ac:dyDescent="0.2">
      <c r="A31" s="7" t="s">
        <v>82</v>
      </c>
      <c r="B31" s="17" t="s">
        <v>9</v>
      </c>
      <c r="C31" s="17">
        <v>100</v>
      </c>
      <c r="D31" s="17">
        <v>100</v>
      </c>
      <c r="E31" s="17">
        <v>100</v>
      </c>
      <c r="F31" s="17">
        <v>100</v>
      </c>
      <c r="G31" s="17">
        <v>100</v>
      </c>
    </row>
    <row r="32" spans="1:7" ht="22.5" customHeight="1" x14ac:dyDescent="0.2">
      <c r="A32" s="7" t="s">
        <v>157</v>
      </c>
      <c r="B32" s="17" t="s">
        <v>9</v>
      </c>
      <c r="C32" s="17">
        <v>100</v>
      </c>
      <c r="D32" s="17">
        <v>100</v>
      </c>
      <c r="E32" s="17">
        <v>100</v>
      </c>
      <c r="F32" s="17">
        <v>100</v>
      </c>
      <c r="G32" s="17">
        <v>100</v>
      </c>
    </row>
    <row r="33" spans="1:10" ht="25.5" x14ac:dyDescent="0.2">
      <c r="A33" s="7" t="s">
        <v>158</v>
      </c>
      <c r="B33" s="17" t="s">
        <v>9</v>
      </c>
      <c r="C33" s="17">
        <v>100</v>
      </c>
      <c r="D33" s="17">
        <v>100</v>
      </c>
      <c r="E33" s="17">
        <v>100</v>
      </c>
      <c r="F33" s="17">
        <v>100</v>
      </c>
      <c r="G33" s="17">
        <v>100</v>
      </c>
    </row>
    <row r="34" spans="1:10" ht="18.75" customHeight="1" x14ac:dyDescent="0.2">
      <c r="A34" s="7" t="s">
        <v>342</v>
      </c>
      <c r="B34" s="17" t="s">
        <v>9</v>
      </c>
      <c r="C34" s="17">
        <v>67.2</v>
      </c>
      <c r="D34" s="17">
        <v>72</v>
      </c>
      <c r="E34" s="17">
        <v>74</v>
      </c>
      <c r="F34" s="17">
        <v>75</v>
      </c>
      <c r="G34" s="17">
        <v>75</v>
      </c>
    </row>
    <row r="35" spans="1:10" ht="23.25" customHeight="1" x14ac:dyDescent="0.2">
      <c r="A35" s="7" t="s">
        <v>336</v>
      </c>
      <c r="B35" s="17" t="s">
        <v>337</v>
      </c>
      <c r="C35" s="17">
        <v>8.5</v>
      </c>
      <c r="D35" s="17">
        <v>8.4</v>
      </c>
      <c r="E35" s="17">
        <v>8.3000000000000007</v>
      </c>
      <c r="F35" s="17">
        <v>8.1999999999999993</v>
      </c>
      <c r="G35" s="17">
        <v>8</v>
      </c>
    </row>
    <row r="36" spans="1:10" ht="20.25" customHeight="1" x14ac:dyDescent="0.2">
      <c r="A36" s="7" t="s">
        <v>343</v>
      </c>
      <c r="B36" s="17" t="s">
        <v>27</v>
      </c>
      <c r="C36" s="17">
        <v>40.9</v>
      </c>
      <c r="D36" s="17">
        <v>41.3</v>
      </c>
      <c r="E36" s="17">
        <v>41.35</v>
      </c>
      <c r="F36" s="17">
        <v>41.4</v>
      </c>
      <c r="G36" s="17">
        <v>41.45</v>
      </c>
    </row>
    <row r="37" spans="1:10" ht="25.5" x14ac:dyDescent="0.2">
      <c r="A37" s="7" t="s">
        <v>105</v>
      </c>
      <c r="B37" s="17" t="s">
        <v>9</v>
      </c>
      <c r="C37" s="17">
        <v>100</v>
      </c>
      <c r="D37" s="17">
        <v>100</v>
      </c>
      <c r="E37" s="17">
        <v>100</v>
      </c>
      <c r="F37" s="17">
        <v>100</v>
      </c>
      <c r="G37" s="17">
        <v>100</v>
      </c>
    </row>
    <row r="38" spans="1:10" ht="25.5" x14ac:dyDescent="0.2">
      <c r="A38" s="7" t="s">
        <v>141</v>
      </c>
      <c r="B38" s="17" t="s">
        <v>9</v>
      </c>
      <c r="C38" s="17">
        <v>23</v>
      </c>
      <c r="D38" s="17">
        <v>23</v>
      </c>
      <c r="E38" s="17">
        <v>23</v>
      </c>
      <c r="F38" s="17">
        <v>23</v>
      </c>
      <c r="G38" s="17">
        <v>23</v>
      </c>
    </row>
    <row r="39" spans="1:10" ht="25.5" x14ac:dyDescent="0.2">
      <c r="A39" s="19" t="s">
        <v>159</v>
      </c>
      <c r="B39" s="17" t="s">
        <v>9</v>
      </c>
      <c r="C39" s="17">
        <v>100</v>
      </c>
      <c r="D39" s="17">
        <v>100</v>
      </c>
      <c r="E39" s="17">
        <v>100</v>
      </c>
      <c r="F39" s="17">
        <v>100</v>
      </c>
      <c r="G39" s="17">
        <v>100</v>
      </c>
    </row>
    <row r="40" spans="1:10" ht="22.5" customHeight="1" x14ac:dyDescent="0.2">
      <c r="A40" s="19" t="s">
        <v>309</v>
      </c>
      <c r="B40" s="25" t="s">
        <v>9</v>
      </c>
      <c r="C40" s="17">
        <v>37.9</v>
      </c>
      <c r="D40" s="17">
        <v>38.700000000000003</v>
      </c>
      <c r="E40" s="17">
        <v>39.200000000000003</v>
      </c>
      <c r="F40" s="17">
        <v>39.700000000000003</v>
      </c>
      <c r="G40" s="17">
        <v>40.200000000000003</v>
      </c>
    </row>
    <row r="41" spans="1:10" ht="29.25" customHeight="1" x14ac:dyDescent="0.2">
      <c r="A41" s="86" t="s">
        <v>403</v>
      </c>
      <c r="B41" s="85" t="s">
        <v>28</v>
      </c>
      <c r="C41" s="85">
        <v>55</v>
      </c>
      <c r="D41" s="111">
        <v>55</v>
      </c>
      <c r="E41" s="111">
        <v>55</v>
      </c>
      <c r="F41" s="111">
        <v>55</v>
      </c>
      <c r="G41" s="111">
        <v>55</v>
      </c>
    </row>
    <row r="42" spans="1:10" ht="16.5" customHeight="1" x14ac:dyDescent="0.2">
      <c r="A42" s="86" t="s">
        <v>309</v>
      </c>
      <c r="B42" s="123" t="s">
        <v>9</v>
      </c>
      <c r="C42" s="123">
        <v>37.9</v>
      </c>
      <c r="D42" s="123">
        <v>38.700000000000003</v>
      </c>
      <c r="E42" s="123">
        <v>39.200000000000003</v>
      </c>
      <c r="F42" s="123">
        <v>39.700000000000003</v>
      </c>
      <c r="G42" s="123">
        <v>40.200000000000003</v>
      </c>
      <c r="H42" s="124"/>
      <c r="I42" s="124"/>
      <c r="J42" s="30"/>
    </row>
    <row r="43" spans="1:10" x14ac:dyDescent="0.2">
      <c r="H43" s="30"/>
      <c r="I43" s="30"/>
      <c r="J43" s="30"/>
    </row>
    <row r="44" spans="1:10" x14ac:dyDescent="0.2">
      <c r="H44" s="30"/>
      <c r="I44" s="30"/>
      <c r="J44" s="30"/>
    </row>
    <row r="47" spans="1:10" x14ac:dyDescent="0.2">
      <c r="B47" s="36"/>
    </row>
  </sheetData>
  <mergeCells count="13">
    <mergeCell ref="A13:A14"/>
    <mergeCell ref="B13:G13"/>
    <mergeCell ref="B11:G11"/>
    <mergeCell ref="B12:G12"/>
    <mergeCell ref="A10:A12"/>
    <mergeCell ref="B8:G8"/>
    <mergeCell ref="B9:G9"/>
    <mergeCell ref="B10:G10"/>
    <mergeCell ref="C1:G1"/>
    <mergeCell ref="A3:G3"/>
    <mergeCell ref="A4:G4"/>
    <mergeCell ref="A5:G5"/>
    <mergeCell ref="B7:G7"/>
  </mergeCells>
  <pageMargins left="0.9055118110236221" right="0.9055118110236221" top="0.94488188976377963" bottom="0.74803149606299213" header="0.31496062992125984" footer="0.31496062992125984"/>
  <pageSetup paperSize="9" scale="7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50"/>
    <pageSetUpPr fitToPage="1"/>
  </sheetPr>
  <dimension ref="A1:N14"/>
  <sheetViews>
    <sheetView topLeftCell="A10" workbookViewId="0">
      <selection activeCell="G14" sqref="G14"/>
    </sheetView>
  </sheetViews>
  <sheetFormatPr defaultRowHeight="12.75" x14ac:dyDescent="0.2"/>
  <cols>
    <col min="1" max="1" width="3.42578125" style="28" customWidth="1"/>
    <col min="2" max="2" width="25.5703125" style="28" customWidth="1"/>
    <col min="3" max="3" width="15.140625" style="28" customWidth="1"/>
    <col min="4" max="4" width="13.7109375" style="28" customWidth="1"/>
    <col min="5" max="5" width="12.85546875" style="28" customWidth="1"/>
    <col min="6" max="6" width="12.140625" style="28" customWidth="1"/>
    <col min="7" max="7" width="24.7109375" style="28" customWidth="1"/>
    <col min="8" max="8" width="7.42578125" style="28" customWidth="1"/>
    <col min="9" max="9" width="12.5703125" style="28" customWidth="1"/>
    <col min="10" max="10" width="7.85546875" style="28" customWidth="1"/>
    <col min="11" max="11" width="8" style="28" customWidth="1"/>
    <col min="12" max="12" width="7.85546875" style="28" customWidth="1"/>
    <col min="13" max="13" width="7.140625" style="28" customWidth="1"/>
    <col min="14" max="14" width="7.28515625" style="28" customWidth="1"/>
    <col min="15" max="16384" width="9.140625" style="28"/>
  </cols>
  <sheetData>
    <row r="1" spans="1:14" ht="63" customHeight="1" x14ac:dyDescent="0.2">
      <c r="B1" s="11"/>
      <c r="C1" s="11"/>
      <c r="D1" s="11"/>
      <c r="E1" s="11"/>
      <c r="F1" s="11"/>
      <c r="G1" s="11"/>
      <c r="H1" s="11"/>
      <c r="I1" s="168" t="s">
        <v>213</v>
      </c>
      <c r="J1" s="168"/>
      <c r="K1" s="168"/>
      <c r="L1" s="168"/>
      <c r="M1" s="168"/>
      <c r="N1" s="168"/>
    </row>
    <row r="2" spans="1:14" ht="24.75" customHeight="1" x14ac:dyDescent="0.2">
      <c r="A2" s="210"/>
      <c r="B2" s="210"/>
      <c r="C2" s="210"/>
      <c r="D2" s="210"/>
      <c r="E2" s="210"/>
      <c r="F2" s="210"/>
      <c r="G2" s="210"/>
      <c r="H2" s="210"/>
      <c r="I2" s="210"/>
      <c r="J2" s="210"/>
      <c r="K2" s="30"/>
      <c r="L2" s="30"/>
      <c r="M2" s="30"/>
      <c r="N2" s="30"/>
    </row>
    <row r="3" spans="1:14" ht="69.75" customHeight="1" x14ac:dyDescent="0.2">
      <c r="A3" s="187" t="s">
        <v>212</v>
      </c>
      <c r="B3" s="187"/>
      <c r="C3" s="187"/>
      <c r="D3" s="187"/>
      <c r="E3" s="187"/>
      <c r="F3" s="187"/>
      <c r="G3" s="187"/>
      <c r="H3" s="187"/>
      <c r="I3" s="187"/>
      <c r="J3" s="187"/>
      <c r="K3" s="187"/>
      <c r="L3" s="187"/>
      <c r="M3" s="187"/>
      <c r="N3" s="187"/>
    </row>
    <row r="5" spans="1:14" ht="39" customHeight="1" x14ac:dyDescent="0.2">
      <c r="A5" s="188" t="s">
        <v>38</v>
      </c>
      <c r="B5" s="188" t="s">
        <v>39</v>
      </c>
      <c r="C5" s="188" t="s">
        <v>40</v>
      </c>
      <c r="D5" s="188"/>
      <c r="E5" s="188"/>
      <c r="F5" s="188"/>
      <c r="G5" s="188" t="s">
        <v>41</v>
      </c>
      <c r="H5" s="188" t="s">
        <v>42</v>
      </c>
      <c r="I5" s="188" t="s">
        <v>43</v>
      </c>
      <c r="J5" s="188" t="s">
        <v>44</v>
      </c>
      <c r="K5" s="188"/>
      <c r="L5" s="188"/>
      <c r="M5" s="188"/>
      <c r="N5" s="188"/>
    </row>
    <row r="6" spans="1:14" ht="93.75" customHeight="1" x14ac:dyDescent="0.2">
      <c r="A6" s="188"/>
      <c r="B6" s="188"/>
      <c r="C6" s="17" t="s">
        <v>4</v>
      </c>
      <c r="D6" s="17" t="s">
        <v>0</v>
      </c>
      <c r="E6" s="17" t="s">
        <v>45</v>
      </c>
      <c r="F6" s="17" t="s">
        <v>10</v>
      </c>
      <c r="G6" s="188"/>
      <c r="H6" s="188"/>
      <c r="I6" s="188"/>
      <c r="J6" s="17" t="s">
        <v>134</v>
      </c>
      <c r="K6" s="17" t="s">
        <v>133</v>
      </c>
      <c r="L6" s="17" t="s">
        <v>132</v>
      </c>
      <c r="M6" s="17" t="s">
        <v>135</v>
      </c>
      <c r="N6" s="17" t="s">
        <v>136</v>
      </c>
    </row>
    <row r="7" spans="1:14" ht="39" customHeight="1" x14ac:dyDescent="0.2">
      <c r="A7" s="17">
        <v>1</v>
      </c>
      <c r="B7" s="17">
        <v>2</v>
      </c>
      <c r="C7" s="17">
        <v>3</v>
      </c>
      <c r="D7" s="17">
        <v>4</v>
      </c>
      <c r="E7" s="17">
        <v>5</v>
      </c>
      <c r="F7" s="17">
        <v>6</v>
      </c>
      <c r="G7" s="17">
        <v>7</v>
      </c>
      <c r="H7" s="17">
        <v>8</v>
      </c>
      <c r="I7" s="17">
        <v>9</v>
      </c>
      <c r="J7" s="17">
        <v>10</v>
      </c>
      <c r="K7" s="17">
        <v>11</v>
      </c>
      <c r="L7" s="17">
        <v>12</v>
      </c>
      <c r="M7" s="17">
        <v>13</v>
      </c>
      <c r="N7" s="17">
        <v>14</v>
      </c>
    </row>
    <row r="8" spans="1:14" ht="51" x14ac:dyDescent="0.2">
      <c r="A8" s="248" t="s">
        <v>48</v>
      </c>
      <c r="B8" s="188" t="s">
        <v>204</v>
      </c>
      <c r="C8" s="249">
        <f>'[1]Обоснование 1'!I12</f>
        <v>0</v>
      </c>
      <c r="D8" s="249">
        <f>'[1]Обоснование 1'!I11</f>
        <v>0</v>
      </c>
      <c r="E8" s="249">
        <f>'Перечень меропр. АП'!F9</f>
        <v>33184</v>
      </c>
      <c r="F8" s="249">
        <f>'[1]Обоснование 1'!I13</f>
        <v>0</v>
      </c>
      <c r="G8" s="7" t="s">
        <v>49</v>
      </c>
      <c r="H8" s="17" t="s">
        <v>9</v>
      </c>
      <c r="I8" s="17">
        <v>100</v>
      </c>
      <c r="J8" s="17">
        <v>100</v>
      </c>
      <c r="K8" s="17">
        <v>100</v>
      </c>
      <c r="L8" s="17">
        <v>100</v>
      </c>
      <c r="M8" s="17">
        <v>100</v>
      </c>
      <c r="N8" s="17">
        <v>100</v>
      </c>
    </row>
    <row r="9" spans="1:14" ht="89.25" x14ac:dyDescent="0.2">
      <c r="A9" s="248"/>
      <c r="B9" s="188"/>
      <c r="C9" s="249"/>
      <c r="D9" s="249"/>
      <c r="E9" s="249"/>
      <c r="F9" s="249"/>
      <c r="G9" s="7" t="s">
        <v>50</v>
      </c>
      <c r="H9" s="17" t="s">
        <v>9</v>
      </c>
      <c r="I9" s="17">
        <v>100</v>
      </c>
      <c r="J9" s="17">
        <v>100</v>
      </c>
      <c r="K9" s="17">
        <v>100</v>
      </c>
      <c r="L9" s="17">
        <v>100</v>
      </c>
      <c r="M9" s="17">
        <v>100</v>
      </c>
      <c r="N9" s="17">
        <v>100</v>
      </c>
    </row>
    <row r="10" spans="1:14" ht="63.75" customHeight="1" x14ac:dyDescent="0.2">
      <c r="A10" s="146">
        <v>2</v>
      </c>
      <c r="B10" s="139" t="s">
        <v>211</v>
      </c>
      <c r="C10" s="147">
        <f>'[1]Обоснование 1'!H13</f>
        <v>0</v>
      </c>
      <c r="D10" s="147">
        <f>'[1]Обоснование 1'!I13</f>
        <v>0</v>
      </c>
      <c r="E10" s="147">
        <f>'Перечень меропр. АП'!F30</f>
        <v>9989</v>
      </c>
      <c r="F10" s="147">
        <v>0</v>
      </c>
      <c r="G10" s="7" t="s">
        <v>79</v>
      </c>
      <c r="H10" s="17" t="s">
        <v>28</v>
      </c>
      <c r="I10" s="17">
        <v>1500</v>
      </c>
      <c r="J10" s="17">
        <v>1500</v>
      </c>
      <c r="K10" s="17">
        <v>1500</v>
      </c>
      <c r="L10" s="17">
        <v>1500</v>
      </c>
      <c r="M10" s="17">
        <v>1500</v>
      </c>
      <c r="N10" s="17">
        <v>1500</v>
      </c>
    </row>
    <row r="11" spans="1:14" ht="51" x14ac:dyDescent="0.2">
      <c r="A11" s="188">
        <v>3</v>
      </c>
      <c r="B11" s="188" t="s">
        <v>205</v>
      </c>
      <c r="C11" s="250">
        <v>0</v>
      </c>
      <c r="D11" s="250">
        <v>0</v>
      </c>
      <c r="E11" s="250">
        <f>'Перечень меропр. АП'!F41</f>
        <v>28237</v>
      </c>
      <c r="F11" s="250">
        <v>0</v>
      </c>
      <c r="G11" s="7" t="s">
        <v>81</v>
      </c>
      <c r="H11" s="17" t="s">
        <v>9</v>
      </c>
      <c r="I11" s="17">
        <v>100</v>
      </c>
      <c r="J11" s="17">
        <v>100</v>
      </c>
      <c r="K11" s="17">
        <v>100</v>
      </c>
      <c r="L11" s="17">
        <v>100</v>
      </c>
      <c r="M11" s="17">
        <v>100</v>
      </c>
      <c r="N11" s="17">
        <v>100</v>
      </c>
    </row>
    <row r="12" spans="1:14" ht="127.5" x14ac:dyDescent="0.2">
      <c r="A12" s="188"/>
      <c r="B12" s="188"/>
      <c r="C12" s="250"/>
      <c r="D12" s="250"/>
      <c r="E12" s="250"/>
      <c r="F12" s="250"/>
      <c r="G12" s="7" t="s">
        <v>82</v>
      </c>
      <c r="H12" s="17" t="s">
        <v>9</v>
      </c>
      <c r="I12" s="17">
        <v>100</v>
      </c>
      <c r="J12" s="17">
        <v>100</v>
      </c>
      <c r="K12" s="17">
        <v>100</v>
      </c>
      <c r="L12" s="17">
        <v>100</v>
      </c>
      <c r="M12" s="17">
        <v>100</v>
      </c>
      <c r="N12" s="17">
        <v>100</v>
      </c>
    </row>
    <row r="13" spans="1:14" ht="38.25" x14ac:dyDescent="0.2">
      <c r="A13" s="188"/>
      <c r="B13" s="188"/>
      <c r="C13" s="250"/>
      <c r="D13" s="250"/>
      <c r="E13" s="250"/>
      <c r="F13" s="250"/>
      <c r="G13" s="7" t="s">
        <v>161</v>
      </c>
      <c r="H13" s="17" t="s">
        <v>9</v>
      </c>
      <c r="I13" s="17">
        <v>100</v>
      </c>
      <c r="J13" s="17">
        <v>100</v>
      </c>
      <c r="K13" s="17">
        <v>100</v>
      </c>
      <c r="L13" s="17">
        <v>100</v>
      </c>
      <c r="M13" s="17">
        <v>100</v>
      </c>
      <c r="N13" s="17">
        <v>100</v>
      </c>
    </row>
    <row r="14" spans="1:14" ht="114.75" x14ac:dyDescent="0.2">
      <c r="A14" s="188"/>
      <c r="B14" s="188"/>
      <c r="C14" s="250"/>
      <c r="D14" s="250"/>
      <c r="E14" s="250"/>
      <c r="F14" s="250"/>
      <c r="G14" s="7" t="s">
        <v>162</v>
      </c>
      <c r="H14" s="17" t="s">
        <v>9</v>
      </c>
      <c r="I14" s="17">
        <v>100</v>
      </c>
      <c r="J14" s="17">
        <v>100</v>
      </c>
      <c r="K14" s="17">
        <v>100</v>
      </c>
      <c r="L14" s="17">
        <v>100</v>
      </c>
      <c r="M14" s="17">
        <v>100</v>
      </c>
      <c r="N14" s="17">
        <v>100</v>
      </c>
    </row>
  </sheetData>
  <mergeCells count="22">
    <mergeCell ref="F11:F14"/>
    <mergeCell ref="B11:B14"/>
    <mergeCell ref="A11:A14"/>
    <mergeCell ref="C11:C14"/>
    <mergeCell ref="D11:D14"/>
    <mergeCell ref="E11:E14"/>
    <mergeCell ref="B8:B9"/>
    <mergeCell ref="A8:A9"/>
    <mergeCell ref="I1:N1"/>
    <mergeCell ref="F8:F9"/>
    <mergeCell ref="E8:E9"/>
    <mergeCell ref="D8:D9"/>
    <mergeCell ref="C8:C9"/>
    <mergeCell ref="A2:J2"/>
    <mergeCell ref="A5:A6"/>
    <mergeCell ref="B5:B6"/>
    <mergeCell ref="C5:F5"/>
    <mergeCell ref="G5:G6"/>
    <mergeCell ref="H5:H6"/>
    <mergeCell ref="I5:I6"/>
    <mergeCell ref="J5:N5"/>
    <mergeCell ref="A3:N3"/>
  </mergeCells>
  <pageMargins left="0.70866141732283472" right="0.51181102362204722" top="0.74803149606299213" bottom="0.74803149606299213" header="0.31496062992125984" footer="0.31496062992125984"/>
  <pageSetup paperSize="9" scale="8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N14"/>
  <sheetViews>
    <sheetView workbookViewId="0">
      <selection activeCell="F14" sqref="F14"/>
    </sheetView>
  </sheetViews>
  <sheetFormatPr defaultRowHeight="12.75" x14ac:dyDescent="0.2"/>
  <cols>
    <col min="1" max="1" width="6" style="28" customWidth="1"/>
    <col min="2" max="2" width="39.5703125" style="28" customWidth="1"/>
    <col min="3" max="3" width="11.85546875" style="28" customWidth="1"/>
    <col min="4" max="4" width="48.7109375" style="28" customWidth="1"/>
    <col min="5" max="5" width="35.7109375" style="125" customWidth="1"/>
    <col min="6" max="6" width="37.5703125" style="28" customWidth="1"/>
    <col min="7" max="16384" width="9.140625" style="28"/>
  </cols>
  <sheetData>
    <row r="2" spans="1:14" ht="88.5" customHeight="1" x14ac:dyDescent="0.2">
      <c r="F2" s="20" t="s">
        <v>215</v>
      </c>
      <c r="G2" s="11"/>
      <c r="H2" s="11"/>
      <c r="I2" s="11"/>
    </row>
    <row r="4" spans="1:14" ht="53.25" customHeight="1" x14ac:dyDescent="0.2">
      <c r="A4" s="251" t="s">
        <v>214</v>
      </c>
      <c r="B4" s="252"/>
      <c r="C4" s="252"/>
      <c r="D4" s="252"/>
      <c r="E4" s="252"/>
      <c r="F4" s="252"/>
      <c r="G4" s="72"/>
      <c r="H4" s="72"/>
      <c r="I4" s="72"/>
      <c r="J4" s="72"/>
      <c r="K4" s="6"/>
      <c r="L4" s="6"/>
      <c r="M4" s="6"/>
      <c r="N4" s="6"/>
    </row>
    <row r="5" spans="1:14" ht="18.75" customHeight="1" x14ac:dyDescent="0.2">
      <c r="A5" s="253"/>
      <c r="B5" s="253"/>
      <c r="C5" s="253"/>
      <c r="D5" s="253"/>
      <c r="E5" s="253"/>
      <c r="F5" s="253"/>
      <c r="G5" s="73"/>
      <c r="H5" s="73"/>
      <c r="I5" s="73"/>
      <c r="J5" s="73"/>
    </row>
    <row r="6" spans="1:14" ht="71.25" customHeight="1" x14ac:dyDescent="0.2">
      <c r="A6" s="17" t="s">
        <v>38</v>
      </c>
      <c r="B6" s="17" t="s">
        <v>116</v>
      </c>
      <c r="C6" s="17" t="s">
        <v>117</v>
      </c>
      <c r="D6" s="17" t="s">
        <v>118</v>
      </c>
      <c r="E6" s="114" t="s">
        <v>119</v>
      </c>
      <c r="F6" s="17" t="s">
        <v>120</v>
      </c>
    </row>
    <row r="7" spans="1:14" ht="15" customHeight="1" x14ac:dyDescent="0.2">
      <c r="A7" s="17">
        <v>1</v>
      </c>
      <c r="B7" s="17">
        <v>2</v>
      </c>
      <c r="C7" s="17">
        <v>3</v>
      </c>
      <c r="D7" s="17">
        <v>4</v>
      </c>
      <c r="E7" s="114">
        <v>5</v>
      </c>
      <c r="F7" s="17">
        <v>6</v>
      </c>
    </row>
    <row r="8" spans="1:14" s="5" customFormat="1" ht="117" customHeight="1" x14ac:dyDescent="0.25">
      <c r="A8" s="19" t="s">
        <v>48</v>
      </c>
      <c r="B8" s="19" t="s">
        <v>49</v>
      </c>
      <c r="C8" s="16" t="s">
        <v>9</v>
      </c>
      <c r="D8" s="19" t="s">
        <v>294</v>
      </c>
      <c r="E8" s="117" t="s">
        <v>216</v>
      </c>
      <c r="F8" s="122" t="s">
        <v>193</v>
      </c>
    </row>
    <row r="9" spans="1:14" s="5" customFormat="1" ht="95.25" customHeight="1" x14ac:dyDescent="0.25">
      <c r="A9" s="19" t="s">
        <v>92</v>
      </c>
      <c r="B9" s="19" t="s">
        <v>79</v>
      </c>
      <c r="C9" s="16" t="s">
        <v>28</v>
      </c>
      <c r="D9" s="19" t="s">
        <v>295</v>
      </c>
      <c r="E9" s="130" t="s">
        <v>352</v>
      </c>
      <c r="F9" s="122" t="s">
        <v>333</v>
      </c>
    </row>
    <row r="10" spans="1:14" s="5" customFormat="1" ht="69" customHeight="1" x14ac:dyDescent="0.25">
      <c r="A10" s="19" t="s">
        <v>93</v>
      </c>
      <c r="B10" s="19" t="s">
        <v>50</v>
      </c>
      <c r="C10" s="16" t="s">
        <v>9</v>
      </c>
      <c r="D10" s="19" t="s">
        <v>297</v>
      </c>
      <c r="E10" s="130" t="s">
        <v>353</v>
      </c>
      <c r="F10" s="122" t="s">
        <v>333</v>
      </c>
    </row>
    <row r="11" spans="1:14" s="5" customFormat="1" ht="89.25" x14ac:dyDescent="0.25">
      <c r="A11" s="19" t="s">
        <v>94</v>
      </c>
      <c r="B11" s="19" t="s">
        <v>81</v>
      </c>
      <c r="C11" s="16" t="s">
        <v>9</v>
      </c>
      <c r="D11" s="19" t="s">
        <v>299</v>
      </c>
      <c r="E11" s="130" t="s">
        <v>354</v>
      </c>
      <c r="F11" s="122" t="s">
        <v>328</v>
      </c>
    </row>
    <row r="12" spans="1:14" s="5" customFormat="1" ht="76.5" x14ac:dyDescent="0.25">
      <c r="A12" s="19" t="s">
        <v>124</v>
      </c>
      <c r="B12" s="19" t="s">
        <v>82</v>
      </c>
      <c r="C12" s="16" t="s">
        <v>9</v>
      </c>
      <c r="D12" s="19" t="s">
        <v>297</v>
      </c>
      <c r="E12" s="130" t="s">
        <v>355</v>
      </c>
      <c r="F12" s="122" t="s">
        <v>328</v>
      </c>
    </row>
    <row r="13" spans="1:14" s="5" customFormat="1" ht="114.75" x14ac:dyDescent="0.25">
      <c r="A13" s="19" t="s">
        <v>142</v>
      </c>
      <c r="B13" s="19" t="s">
        <v>161</v>
      </c>
      <c r="C13" s="16" t="s">
        <v>9</v>
      </c>
      <c r="D13" s="19" t="s">
        <v>298</v>
      </c>
      <c r="E13" s="130" t="s">
        <v>356</v>
      </c>
      <c r="F13" s="122" t="s">
        <v>333</v>
      </c>
    </row>
    <row r="14" spans="1:14" s="5" customFormat="1" ht="123.75" customHeight="1" x14ac:dyDescent="0.25">
      <c r="A14" s="38" t="s">
        <v>143</v>
      </c>
      <c r="B14" s="19" t="s">
        <v>158</v>
      </c>
      <c r="C14" s="16" t="s">
        <v>9</v>
      </c>
      <c r="D14" s="19" t="s">
        <v>297</v>
      </c>
      <c r="E14" s="130" t="s">
        <v>355</v>
      </c>
      <c r="F14" s="122" t="s">
        <v>333</v>
      </c>
    </row>
  </sheetData>
  <mergeCells count="2">
    <mergeCell ref="A4:F4"/>
    <mergeCell ref="A5:F5"/>
  </mergeCells>
  <pageMargins left="0.7" right="0.7" top="0.75" bottom="0.75" header="0.3" footer="0.3"/>
  <pageSetup paperSize="9" scale="7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222"/>
  <sheetViews>
    <sheetView topLeftCell="A4" workbookViewId="0">
      <selection activeCell="D25" sqref="D25"/>
    </sheetView>
  </sheetViews>
  <sheetFormatPr defaultRowHeight="12.75" x14ac:dyDescent="0.2"/>
  <cols>
    <col min="1" max="1" width="29.28515625" style="37" customWidth="1"/>
    <col min="2" max="2" width="21.5703125" style="37" customWidth="1"/>
    <col min="3" max="3" width="33.5703125" style="37" customWidth="1"/>
    <col min="4" max="4" width="14.28515625" style="37" customWidth="1"/>
    <col min="5" max="5" width="12" style="37" customWidth="1"/>
    <col min="6" max="6" width="26.5703125" style="66" customWidth="1"/>
    <col min="7" max="13" width="9.140625" style="66" customWidth="1"/>
    <col min="14" max="255" width="9.140625" style="37"/>
    <col min="256" max="256" width="17.5703125" style="37" customWidth="1"/>
    <col min="257" max="257" width="27.140625" style="37" bestFit="1" customWidth="1"/>
    <col min="258" max="258" width="27" style="37" customWidth="1"/>
    <col min="259" max="259" width="29.42578125" style="37" bestFit="1" customWidth="1"/>
    <col min="260" max="260" width="28.42578125" style="37" bestFit="1" customWidth="1"/>
    <col min="261" max="269" width="9.140625" style="37" customWidth="1"/>
    <col min="270" max="511" width="9.140625" style="37"/>
    <col min="512" max="512" width="17.5703125" style="37" customWidth="1"/>
    <col min="513" max="513" width="27.140625" style="37" bestFit="1" customWidth="1"/>
    <col min="514" max="514" width="27" style="37" customWidth="1"/>
    <col min="515" max="515" width="29.42578125" style="37" bestFit="1" customWidth="1"/>
    <col min="516" max="516" width="28.42578125" style="37" bestFit="1" customWidth="1"/>
    <col min="517" max="525" width="9.140625" style="37" customWidth="1"/>
    <col min="526" max="767" width="9.140625" style="37"/>
    <col min="768" max="768" width="17.5703125" style="37" customWidth="1"/>
    <col min="769" max="769" width="27.140625" style="37" bestFit="1" customWidth="1"/>
    <col min="770" max="770" width="27" style="37" customWidth="1"/>
    <col min="771" max="771" width="29.42578125" style="37" bestFit="1" customWidth="1"/>
    <col min="772" max="772" width="28.42578125" style="37" bestFit="1" customWidth="1"/>
    <col min="773" max="781" width="9.140625" style="37" customWidth="1"/>
    <col min="782" max="1023" width="9.140625" style="37"/>
    <col min="1024" max="1024" width="17.5703125" style="37" customWidth="1"/>
    <col min="1025" max="1025" width="27.140625" style="37" bestFit="1" customWidth="1"/>
    <col min="1026" max="1026" width="27" style="37" customWidth="1"/>
    <col min="1027" max="1027" width="29.42578125" style="37" bestFit="1" customWidth="1"/>
    <col min="1028" max="1028" width="28.42578125" style="37" bestFit="1" customWidth="1"/>
    <col min="1029" max="1037" width="9.140625" style="37" customWidth="1"/>
    <col min="1038" max="1279" width="9.140625" style="37"/>
    <col min="1280" max="1280" width="17.5703125" style="37" customWidth="1"/>
    <col min="1281" max="1281" width="27.140625" style="37" bestFit="1" customWidth="1"/>
    <col min="1282" max="1282" width="27" style="37" customWidth="1"/>
    <col min="1283" max="1283" width="29.42578125" style="37" bestFit="1" customWidth="1"/>
    <col min="1284" max="1284" width="28.42578125" style="37" bestFit="1" customWidth="1"/>
    <col min="1285" max="1293" width="9.140625" style="37" customWidth="1"/>
    <col min="1294" max="1535" width="9.140625" style="37"/>
    <col min="1536" max="1536" width="17.5703125" style="37" customWidth="1"/>
    <col min="1537" max="1537" width="27.140625" style="37" bestFit="1" customWidth="1"/>
    <col min="1538" max="1538" width="27" style="37" customWidth="1"/>
    <col min="1539" max="1539" width="29.42578125" style="37" bestFit="1" customWidth="1"/>
    <col min="1540" max="1540" width="28.42578125" style="37" bestFit="1" customWidth="1"/>
    <col min="1541" max="1549" width="9.140625" style="37" customWidth="1"/>
    <col min="1550" max="1791" width="9.140625" style="37"/>
    <col min="1792" max="1792" width="17.5703125" style="37" customWidth="1"/>
    <col min="1793" max="1793" width="27.140625" style="37" bestFit="1" customWidth="1"/>
    <col min="1794" max="1794" width="27" style="37" customWidth="1"/>
    <col min="1795" max="1795" width="29.42578125" style="37" bestFit="1" customWidth="1"/>
    <col min="1796" max="1796" width="28.42578125" style="37" bestFit="1" customWidth="1"/>
    <col min="1797" max="1805" width="9.140625" style="37" customWidth="1"/>
    <col min="1806" max="2047" width="9.140625" style="37"/>
    <col min="2048" max="2048" width="17.5703125" style="37" customWidth="1"/>
    <col min="2049" max="2049" width="27.140625" style="37" bestFit="1" customWidth="1"/>
    <col min="2050" max="2050" width="27" style="37" customWidth="1"/>
    <col min="2051" max="2051" width="29.42578125" style="37" bestFit="1" customWidth="1"/>
    <col min="2052" max="2052" width="28.42578125" style="37" bestFit="1" customWidth="1"/>
    <col min="2053" max="2061" width="9.140625" style="37" customWidth="1"/>
    <col min="2062" max="2303" width="9.140625" style="37"/>
    <col min="2304" max="2304" width="17.5703125" style="37" customWidth="1"/>
    <col min="2305" max="2305" width="27.140625" style="37" bestFit="1" customWidth="1"/>
    <col min="2306" max="2306" width="27" style="37" customWidth="1"/>
    <col min="2307" max="2307" width="29.42578125" style="37" bestFit="1" customWidth="1"/>
    <col min="2308" max="2308" width="28.42578125" style="37" bestFit="1" customWidth="1"/>
    <col min="2309" max="2317" width="9.140625" style="37" customWidth="1"/>
    <col min="2318" max="2559" width="9.140625" style="37"/>
    <col min="2560" max="2560" width="17.5703125" style="37" customWidth="1"/>
    <col min="2561" max="2561" width="27.140625" style="37" bestFit="1" customWidth="1"/>
    <col min="2562" max="2562" width="27" style="37" customWidth="1"/>
    <col min="2563" max="2563" width="29.42578125" style="37" bestFit="1" customWidth="1"/>
    <col min="2564" max="2564" width="28.42578125" style="37" bestFit="1" customWidth="1"/>
    <col min="2565" max="2573" width="9.140625" style="37" customWidth="1"/>
    <col min="2574" max="2815" width="9.140625" style="37"/>
    <col min="2816" max="2816" width="17.5703125" style="37" customWidth="1"/>
    <col min="2817" max="2817" width="27.140625" style="37" bestFit="1" customWidth="1"/>
    <col min="2818" max="2818" width="27" style="37" customWidth="1"/>
    <col min="2819" max="2819" width="29.42578125" style="37" bestFit="1" customWidth="1"/>
    <col min="2820" max="2820" width="28.42578125" style="37" bestFit="1" customWidth="1"/>
    <col min="2821" max="2829" width="9.140625" style="37" customWidth="1"/>
    <col min="2830" max="3071" width="9.140625" style="37"/>
    <col min="3072" max="3072" width="17.5703125" style="37" customWidth="1"/>
    <col min="3073" max="3073" width="27.140625" style="37" bestFit="1" customWidth="1"/>
    <col min="3074" max="3074" width="27" style="37" customWidth="1"/>
    <col min="3075" max="3075" width="29.42578125" style="37" bestFit="1" customWidth="1"/>
    <col min="3076" max="3076" width="28.42578125" style="37" bestFit="1" customWidth="1"/>
    <col min="3077" max="3085" width="9.140625" style="37" customWidth="1"/>
    <col min="3086" max="3327" width="9.140625" style="37"/>
    <col min="3328" max="3328" width="17.5703125" style="37" customWidth="1"/>
    <col min="3329" max="3329" width="27.140625" style="37" bestFit="1" customWidth="1"/>
    <col min="3330" max="3330" width="27" style="37" customWidth="1"/>
    <col min="3331" max="3331" width="29.42578125" style="37" bestFit="1" customWidth="1"/>
    <col min="3332" max="3332" width="28.42578125" style="37" bestFit="1" customWidth="1"/>
    <col min="3333" max="3341" width="9.140625" style="37" customWidth="1"/>
    <col min="3342" max="3583" width="9.140625" style="37"/>
    <col min="3584" max="3584" width="17.5703125" style="37" customWidth="1"/>
    <col min="3585" max="3585" width="27.140625" style="37" bestFit="1" customWidth="1"/>
    <col min="3586" max="3586" width="27" style="37" customWidth="1"/>
    <col min="3587" max="3587" width="29.42578125" style="37" bestFit="1" customWidth="1"/>
    <col min="3588" max="3588" width="28.42578125" style="37" bestFit="1" customWidth="1"/>
    <col min="3589" max="3597" width="9.140625" style="37" customWidth="1"/>
    <col min="3598" max="3839" width="9.140625" style="37"/>
    <col min="3840" max="3840" width="17.5703125" style="37" customWidth="1"/>
    <col min="3841" max="3841" width="27.140625" style="37" bestFit="1" customWidth="1"/>
    <col min="3842" max="3842" width="27" style="37" customWidth="1"/>
    <col min="3843" max="3843" width="29.42578125" style="37" bestFit="1" customWidth="1"/>
    <col min="3844" max="3844" width="28.42578125" style="37" bestFit="1" customWidth="1"/>
    <col min="3845" max="3853" width="9.140625" style="37" customWidth="1"/>
    <col min="3854" max="4095" width="9.140625" style="37"/>
    <col min="4096" max="4096" width="17.5703125" style="37" customWidth="1"/>
    <col min="4097" max="4097" width="27.140625" style="37" bestFit="1" customWidth="1"/>
    <col min="4098" max="4098" width="27" style="37" customWidth="1"/>
    <col min="4099" max="4099" width="29.42578125" style="37" bestFit="1" customWidth="1"/>
    <col min="4100" max="4100" width="28.42578125" style="37" bestFit="1" customWidth="1"/>
    <col min="4101" max="4109" width="9.140625" style="37" customWidth="1"/>
    <col min="4110" max="4351" width="9.140625" style="37"/>
    <col min="4352" max="4352" width="17.5703125" style="37" customWidth="1"/>
    <col min="4353" max="4353" width="27.140625" style="37" bestFit="1" customWidth="1"/>
    <col min="4354" max="4354" width="27" style="37" customWidth="1"/>
    <col min="4355" max="4355" width="29.42578125" style="37" bestFit="1" customWidth="1"/>
    <col min="4356" max="4356" width="28.42578125" style="37" bestFit="1" customWidth="1"/>
    <col min="4357" max="4365" width="9.140625" style="37" customWidth="1"/>
    <col min="4366" max="4607" width="9.140625" style="37"/>
    <col min="4608" max="4608" width="17.5703125" style="37" customWidth="1"/>
    <col min="4609" max="4609" width="27.140625" style="37" bestFit="1" customWidth="1"/>
    <col min="4610" max="4610" width="27" style="37" customWidth="1"/>
    <col min="4611" max="4611" width="29.42578125" style="37" bestFit="1" customWidth="1"/>
    <col min="4612" max="4612" width="28.42578125" style="37" bestFit="1" customWidth="1"/>
    <col min="4613" max="4621" width="9.140625" style="37" customWidth="1"/>
    <col min="4622" max="4863" width="9.140625" style="37"/>
    <col min="4864" max="4864" width="17.5703125" style="37" customWidth="1"/>
    <col min="4865" max="4865" width="27.140625" style="37" bestFit="1" customWidth="1"/>
    <col min="4866" max="4866" width="27" style="37" customWidth="1"/>
    <col min="4867" max="4867" width="29.42578125" style="37" bestFit="1" customWidth="1"/>
    <col min="4868" max="4868" width="28.42578125" style="37" bestFit="1" customWidth="1"/>
    <col min="4869" max="4877" width="9.140625" style="37" customWidth="1"/>
    <col min="4878" max="5119" width="9.140625" style="37"/>
    <col min="5120" max="5120" width="17.5703125" style="37" customWidth="1"/>
    <col min="5121" max="5121" width="27.140625" style="37" bestFit="1" customWidth="1"/>
    <col min="5122" max="5122" width="27" style="37" customWidth="1"/>
    <col min="5123" max="5123" width="29.42578125" style="37" bestFit="1" customWidth="1"/>
    <col min="5124" max="5124" width="28.42578125" style="37" bestFit="1" customWidth="1"/>
    <col min="5125" max="5133" width="9.140625" style="37" customWidth="1"/>
    <col min="5134" max="5375" width="9.140625" style="37"/>
    <col min="5376" max="5376" width="17.5703125" style="37" customWidth="1"/>
    <col min="5377" max="5377" width="27.140625" style="37" bestFit="1" customWidth="1"/>
    <col min="5378" max="5378" width="27" style="37" customWidth="1"/>
    <col min="5379" max="5379" width="29.42578125" style="37" bestFit="1" customWidth="1"/>
    <col min="5380" max="5380" width="28.42578125" style="37" bestFit="1" customWidth="1"/>
    <col min="5381" max="5389" width="9.140625" style="37" customWidth="1"/>
    <col min="5390" max="5631" width="9.140625" style="37"/>
    <col min="5632" max="5632" width="17.5703125" style="37" customWidth="1"/>
    <col min="5633" max="5633" width="27.140625" style="37" bestFit="1" customWidth="1"/>
    <col min="5634" max="5634" width="27" style="37" customWidth="1"/>
    <col min="5635" max="5635" width="29.42578125" style="37" bestFit="1" customWidth="1"/>
    <col min="5636" max="5636" width="28.42578125" style="37" bestFit="1" customWidth="1"/>
    <col min="5637" max="5645" width="9.140625" style="37" customWidth="1"/>
    <col min="5646" max="5887" width="9.140625" style="37"/>
    <col min="5888" max="5888" width="17.5703125" style="37" customWidth="1"/>
    <col min="5889" max="5889" width="27.140625" style="37" bestFit="1" customWidth="1"/>
    <col min="5890" max="5890" width="27" style="37" customWidth="1"/>
    <col min="5891" max="5891" width="29.42578125" style="37" bestFit="1" customWidth="1"/>
    <col min="5892" max="5892" width="28.42578125" style="37" bestFit="1" customWidth="1"/>
    <col min="5893" max="5901" width="9.140625" style="37" customWidth="1"/>
    <col min="5902" max="6143" width="9.140625" style="37"/>
    <col min="6144" max="6144" width="17.5703125" style="37" customWidth="1"/>
    <col min="6145" max="6145" width="27.140625" style="37" bestFit="1" customWidth="1"/>
    <col min="6146" max="6146" width="27" style="37" customWidth="1"/>
    <col min="6147" max="6147" width="29.42578125" style="37" bestFit="1" customWidth="1"/>
    <col min="6148" max="6148" width="28.42578125" style="37" bestFit="1" customWidth="1"/>
    <col min="6149" max="6157" width="9.140625" style="37" customWidth="1"/>
    <col min="6158" max="6399" width="9.140625" style="37"/>
    <col min="6400" max="6400" width="17.5703125" style="37" customWidth="1"/>
    <col min="6401" max="6401" width="27.140625" style="37" bestFit="1" customWidth="1"/>
    <col min="6402" max="6402" width="27" style="37" customWidth="1"/>
    <col min="6403" max="6403" width="29.42578125" style="37" bestFit="1" customWidth="1"/>
    <col min="6404" max="6404" width="28.42578125" style="37" bestFit="1" customWidth="1"/>
    <col min="6405" max="6413" width="9.140625" style="37" customWidth="1"/>
    <col min="6414" max="6655" width="9.140625" style="37"/>
    <col min="6656" max="6656" width="17.5703125" style="37" customWidth="1"/>
    <col min="6657" max="6657" width="27.140625" style="37" bestFit="1" customWidth="1"/>
    <col min="6658" max="6658" width="27" style="37" customWidth="1"/>
    <col min="6659" max="6659" width="29.42578125" style="37" bestFit="1" customWidth="1"/>
    <col min="6660" max="6660" width="28.42578125" style="37" bestFit="1" customWidth="1"/>
    <col min="6661" max="6669" width="9.140625" style="37" customWidth="1"/>
    <col min="6670" max="6911" width="9.140625" style="37"/>
    <col min="6912" max="6912" width="17.5703125" style="37" customWidth="1"/>
    <col min="6913" max="6913" width="27.140625" style="37" bestFit="1" customWidth="1"/>
    <col min="6914" max="6914" width="27" style="37" customWidth="1"/>
    <col min="6915" max="6915" width="29.42578125" style="37" bestFit="1" customWidth="1"/>
    <col min="6916" max="6916" width="28.42578125" style="37" bestFit="1" customWidth="1"/>
    <col min="6917" max="6925" width="9.140625" style="37" customWidth="1"/>
    <col min="6926" max="7167" width="9.140625" style="37"/>
    <col min="7168" max="7168" width="17.5703125" style="37" customWidth="1"/>
    <col min="7169" max="7169" width="27.140625" style="37" bestFit="1" customWidth="1"/>
    <col min="7170" max="7170" width="27" style="37" customWidth="1"/>
    <col min="7171" max="7171" width="29.42578125" style="37" bestFit="1" customWidth="1"/>
    <col min="7172" max="7172" width="28.42578125" style="37" bestFit="1" customWidth="1"/>
    <col min="7173" max="7181" width="9.140625" style="37" customWidth="1"/>
    <col min="7182" max="7423" width="9.140625" style="37"/>
    <col min="7424" max="7424" width="17.5703125" style="37" customWidth="1"/>
    <col min="7425" max="7425" width="27.140625" style="37" bestFit="1" customWidth="1"/>
    <col min="7426" max="7426" width="27" style="37" customWidth="1"/>
    <col min="7427" max="7427" width="29.42578125" style="37" bestFit="1" customWidth="1"/>
    <col min="7428" max="7428" width="28.42578125" style="37" bestFit="1" customWidth="1"/>
    <col min="7429" max="7437" width="9.140625" style="37" customWidth="1"/>
    <col min="7438" max="7679" width="9.140625" style="37"/>
    <col min="7680" max="7680" width="17.5703125" style="37" customWidth="1"/>
    <col min="7681" max="7681" width="27.140625" style="37" bestFit="1" customWidth="1"/>
    <col min="7682" max="7682" width="27" style="37" customWidth="1"/>
    <col min="7683" max="7683" width="29.42578125" style="37" bestFit="1" customWidth="1"/>
    <col min="7684" max="7684" width="28.42578125" style="37" bestFit="1" customWidth="1"/>
    <col min="7685" max="7693" width="9.140625" style="37" customWidth="1"/>
    <col min="7694" max="7935" width="9.140625" style="37"/>
    <col min="7936" max="7936" width="17.5703125" style="37" customWidth="1"/>
    <col min="7937" max="7937" width="27.140625" style="37" bestFit="1" customWidth="1"/>
    <col min="7938" max="7938" width="27" style="37" customWidth="1"/>
    <col min="7939" max="7939" width="29.42578125" style="37" bestFit="1" customWidth="1"/>
    <col min="7940" max="7940" width="28.42578125" style="37" bestFit="1" customWidth="1"/>
    <col min="7941" max="7949" width="9.140625" style="37" customWidth="1"/>
    <col min="7950" max="8191" width="9.140625" style="37"/>
    <col min="8192" max="8192" width="17.5703125" style="37" customWidth="1"/>
    <col min="8193" max="8193" width="27.140625" style="37" bestFit="1" customWidth="1"/>
    <col min="8194" max="8194" width="27" style="37" customWidth="1"/>
    <col min="8195" max="8195" width="29.42578125" style="37" bestFit="1" customWidth="1"/>
    <col min="8196" max="8196" width="28.42578125" style="37" bestFit="1" customWidth="1"/>
    <col min="8197" max="8205" width="9.140625" style="37" customWidth="1"/>
    <col min="8206" max="8447" width="9.140625" style="37"/>
    <col min="8448" max="8448" width="17.5703125" style="37" customWidth="1"/>
    <col min="8449" max="8449" width="27.140625" style="37" bestFit="1" customWidth="1"/>
    <col min="8450" max="8450" width="27" style="37" customWidth="1"/>
    <col min="8451" max="8451" width="29.42578125" style="37" bestFit="1" customWidth="1"/>
    <col min="8452" max="8452" width="28.42578125" style="37" bestFit="1" customWidth="1"/>
    <col min="8453" max="8461" width="9.140625" style="37" customWidth="1"/>
    <col min="8462" max="8703" width="9.140625" style="37"/>
    <col min="8704" max="8704" width="17.5703125" style="37" customWidth="1"/>
    <col min="8705" max="8705" width="27.140625" style="37" bestFit="1" customWidth="1"/>
    <col min="8706" max="8706" width="27" style="37" customWidth="1"/>
    <col min="8707" max="8707" width="29.42578125" style="37" bestFit="1" customWidth="1"/>
    <col min="8708" max="8708" width="28.42578125" style="37" bestFit="1" customWidth="1"/>
    <col min="8709" max="8717" width="9.140625" style="37" customWidth="1"/>
    <col min="8718" max="8959" width="9.140625" style="37"/>
    <col min="8960" max="8960" width="17.5703125" style="37" customWidth="1"/>
    <col min="8961" max="8961" width="27.140625" style="37" bestFit="1" customWidth="1"/>
    <col min="8962" max="8962" width="27" style="37" customWidth="1"/>
    <col min="8963" max="8963" width="29.42578125" style="37" bestFit="1" customWidth="1"/>
    <col min="8964" max="8964" width="28.42578125" style="37" bestFit="1" customWidth="1"/>
    <col min="8965" max="8973" width="9.140625" style="37" customWidth="1"/>
    <col min="8974" max="9215" width="9.140625" style="37"/>
    <col min="9216" max="9216" width="17.5703125" style="37" customWidth="1"/>
    <col min="9217" max="9217" width="27.140625" style="37" bestFit="1" customWidth="1"/>
    <col min="9218" max="9218" width="27" style="37" customWidth="1"/>
    <col min="9219" max="9219" width="29.42578125" style="37" bestFit="1" customWidth="1"/>
    <col min="9220" max="9220" width="28.42578125" style="37" bestFit="1" customWidth="1"/>
    <col min="9221" max="9229" width="9.140625" style="37" customWidth="1"/>
    <col min="9230" max="9471" width="9.140625" style="37"/>
    <col min="9472" max="9472" width="17.5703125" style="37" customWidth="1"/>
    <col min="9473" max="9473" width="27.140625" style="37" bestFit="1" customWidth="1"/>
    <col min="9474" max="9474" width="27" style="37" customWidth="1"/>
    <col min="9475" max="9475" width="29.42578125" style="37" bestFit="1" customWidth="1"/>
    <col min="9476" max="9476" width="28.42578125" style="37" bestFit="1" customWidth="1"/>
    <col min="9477" max="9485" width="9.140625" style="37" customWidth="1"/>
    <col min="9486" max="9727" width="9.140625" style="37"/>
    <col min="9728" max="9728" width="17.5703125" style="37" customWidth="1"/>
    <col min="9729" max="9729" width="27.140625" style="37" bestFit="1" customWidth="1"/>
    <col min="9730" max="9730" width="27" style="37" customWidth="1"/>
    <col min="9731" max="9731" width="29.42578125" style="37" bestFit="1" customWidth="1"/>
    <col min="9732" max="9732" width="28.42578125" style="37" bestFit="1" customWidth="1"/>
    <col min="9733" max="9741" width="9.140625" style="37" customWidth="1"/>
    <col min="9742" max="9983" width="9.140625" style="37"/>
    <col min="9984" max="9984" width="17.5703125" style="37" customWidth="1"/>
    <col min="9985" max="9985" width="27.140625" style="37" bestFit="1" customWidth="1"/>
    <col min="9986" max="9986" width="27" style="37" customWidth="1"/>
    <col min="9987" max="9987" width="29.42578125" style="37" bestFit="1" customWidth="1"/>
    <col min="9988" max="9988" width="28.42578125" style="37" bestFit="1" customWidth="1"/>
    <col min="9989" max="9997" width="9.140625" style="37" customWidth="1"/>
    <col min="9998" max="10239" width="9.140625" style="37"/>
    <col min="10240" max="10240" width="17.5703125" style="37" customWidth="1"/>
    <col min="10241" max="10241" width="27.140625" style="37" bestFit="1" customWidth="1"/>
    <col min="10242" max="10242" width="27" style="37" customWidth="1"/>
    <col min="10243" max="10243" width="29.42578125" style="37" bestFit="1" customWidth="1"/>
    <col min="10244" max="10244" width="28.42578125" style="37" bestFit="1" customWidth="1"/>
    <col min="10245" max="10253" width="9.140625" style="37" customWidth="1"/>
    <col min="10254" max="10495" width="9.140625" style="37"/>
    <col min="10496" max="10496" width="17.5703125" style="37" customWidth="1"/>
    <col min="10497" max="10497" width="27.140625" style="37" bestFit="1" customWidth="1"/>
    <col min="10498" max="10498" width="27" style="37" customWidth="1"/>
    <col min="10499" max="10499" width="29.42578125" style="37" bestFit="1" customWidth="1"/>
    <col min="10500" max="10500" width="28.42578125" style="37" bestFit="1" customWidth="1"/>
    <col min="10501" max="10509" width="9.140625" style="37" customWidth="1"/>
    <col min="10510" max="10751" width="9.140625" style="37"/>
    <col min="10752" max="10752" width="17.5703125" style="37" customWidth="1"/>
    <col min="10753" max="10753" width="27.140625" style="37" bestFit="1" customWidth="1"/>
    <col min="10754" max="10754" width="27" style="37" customWidth="1"/>
    <col min="10755" max="10755" width="29.42578125" style="37" bestFit="1" customWidth="1"/>
    <col min="10756" max="10756" width="28.42578125" style="37" bestFit="1" customWidth="1"/>
    <col min="10757" max="10765" width="9.140625" style="37" customWidth="1"/>
    <col min="10766" max="11007" width="9.140625" style="37"/>
    <col min="11008" max="11008" width="17.5703125" style="37" customWidth="1"/>
    <col min="11009" max="11009" width="27.140625" style="37" bestFit="1" customWidth="1"/>
    <col min="11010" max="11010" width="27" style="37" customWidth="1"/>
    <col min="11011" max="11011" width="29.42578125" style="37" bestFit="1" customWidth="1"/>
    <col min="11012" max="11012" width="28.42578125" style="37" bestFit="1" customWidth="1"/>
    <col min="11013" max="11021" width="9.140625" style="37" customWidth="1"/>
    <col min="11022" max="11263" width="9.140625" style="37"/>
    <col min="11264" max="11264" width="17.5703125" style="37" customWidth="1"/>
    <col min="11265" max="11265" width="27.140625" style="37" bestFit="1" customWidth="1"/>
    <col min="11266" max="11266" width="27" style="37" customWidth="1"/>
    <col min="11267" max="11267" width="29.42578125" style="37" bestFit="1" customWidth="1"/>
    <col min="11268" max="11268" width="28.42578125" style="37" bestFit="1" customWidth="1"/>
    <col min="11269" max="11277" width="9.140625" style="37" customWidth="1"/>
    <col min="11278" max="11519" width="9.140625" style="37"/>
    <col min="11520" max="11520" width="17.5703125" style="37" customWidth="1"/>
    <col min="11521" max="11521" width="27.140625" style="37" bestFit="1" customWidth="1"/>
    <col min="11522" max="11522" width="27" style="37" customWidth="1"/>
    <col min="11523" max="11523" width="29.42578125" style="37" bestFit="1" customWidth="1"/>
    <col min="11524" max="11524" width="28.42578125" style="37" bestFit="1" customWidth="1"/>
    <col min="11525" max="11533" width="9.140625" style="37" customWidth="1"/>
    <col min="11534" max="11775" width="9.140625" style="37"/>
    <col min="11776" max="11776" width="17.5703125" style="37" customWidth="1"/>
    <col min="11777" max="11777" width="27.140625" style="37" bestFit="1" customWidth="1"/>
    <col min="11778" max="11778" width="27" style="37" customWidth="1"/>
    <col min="11779" max="11779" width="29.42578125" style="37" bestFit="1" customWidth="1"/>
    <col min="11780" max="11780" width="28.42578125" style="37" bestFit="1" customWidth="1"/>
    <col min="11781" max="11789" width="9.140625" style="37" customWidth="1"/>
    <col min="11790" max="12031" width="9.140625" style="37"/>
    <col min="12032" max="12032" width="17.5703125" style="37" customWidth="1"/>
    <col min="12033" max="12033" width="27.140625" style="37" bestFit="1" customWidth="1"/>
    <col min="12034" max="12034" width="27" style="37" customWidth="1"/>
    <col min="12035" max="12035" width="29.42578125" style="37" bestFit="1" customWidth="1"/>
    <col min="12036" max="12036" width="28.42578125" style="37" bestFit="1" customWidth="1"/>
    <col min="12037" max="12045" width="9.140625" style="37" customWidth="1"/>
    <col min="12046" max="12287" width="9.140625" style="37"/>
    <col min="12288" max="12288" width="17.5703125" style="37" customWidth="1"/>
    <col min="12289" max="12289" width="27.140625" style="37" bestFit="1" customWidth="1"/>
    <col min="12290" max="12290" width="27" style="37" customWidth="1"/>
    <col min="12291" max="12291" width="29.42578125" style="37" bestFit="1" customWidth="1"/>
    <col min="12292" max="12292" width="28.42578125" style="37" bestFit="1" customWidth="1"/>
    <col min="12293" max="12301" width="9.140625" style="37" customWidth="1"/>
    <col min="12302" max="12543" width="9.140625" style="37"/>
    <col min="12544" max="12544" width="17.5703125" style="37" customWidth="1"/>
    <col min="12545" max="12545" width="27.140625" style="37" bestFit="1" customWidth="1"/>
    <col min="12546" max="12546" width="27" style="37" customWidth="1"/>
    <col min="12547" max="12547" width="29.42578125" style="37" bestFit="1" customWidth="1"/>
    <col min="12548" max="12548" width="28.42578125" style="37" bestFit="1" customWidth="1"/>
    <col min="12549" max="12557" width="9.140625" style="37" customWidth="1"/>
    <col min="12558" max="12799" width="9.140625" style="37"/>
    <col min="12800" max="12800" width="17.5703125" style="37" customWidth="1"/>
    <col min="12801" max="12801" width="27.140625" style="37" bestFit="1" customWidth="1"/>
    <col min="12802" max="12802" width="27" style="37" customWidth="1"/>
    <col min="12803" max="12803" width="29.42578125" style="37" bestFit="1" customWidth="1"/>
    <col min="12804" max="12804" width="28.42578125" style="37" bestFit="1" customWidth="1"/>
    <col min="12805" max="12813" width="9.140625" style="37" customWidth="1"/>
    <col min="12814" max="13055" width="9.140625" style="37"/>
    <col min="13056" max="13056" width="17.5703125" style="37" customWidth="1"/>
    <col min="13057" max="13057" width="27.140625" style="37" bestFit="1" customWidth="1"/>
    <col min="13058" max="13058" width="27" style="37" customWidth="1"/>
    <col min="13059" max="13059" width="29.42578125" style="37" bestFit="1" customWidth="1"/>
    <col min="13060" max="13060" width="28.42578125" style="37" bestFit="1" customWidth="1"/>
    <col min="13061" max="13069" width="9.140625" style="37" customWidth="1"/>
    <col min="13070" max="13311" width="9.140625" style="37"/>
    <col min="13312" max="13312" width="17.5703125" style="37" customWidth="1"/>
    <col min="13313" max="13313" width="27.140625" style="37" bestFit="1" customWidth="1"/>
    <col min="13314" max="13314" width="27" style="37" customWidth="1"/>
    <col min="13315" max="13315" width="29.42578125" style="37" bestFit="1" customWidth="1"/>
    <col min="13316" max="13316" width="28.42578125" style="37" bestFit="1" customWidth="1"/>
    <col min="13317" max="13325" width="9.140625" style="37" customWidth="1"/>
    <col min="13326" max="13567" width="9.140625" style="37"/>
    <col min="13568" max="13568" width="17.5703125" style="37" customWidth="1"/>
    <col min="13569" max="13569" width="27.140625" style="37" bestFit="1" customWidth="1"/>
    <col min="13570" max="13570" width="27" style="37" customWidth="1"/>
    <col min="13571" max="13571" width="29.42578125" style="37" bestFit="1" customWidth="1"/>
    <col min="13572" max="13572" width="28.42578125" style="37" bestFit="1" customWidth="1"/>
    <col min="13573" max="13581" width="9.140625" style="37" customWidth="1"/>
    <col min="13582" max="13823" width="9.140625" style="37"/>
    <col min="13824" max="13824" width="17.5703125" style="37" customWidth="1"/>
    <col min="13825" max="13825" width="27.140625" style="37" bestFit="1" customWidth="1"/>
    <col min="13826" max="13826" width="27" style="37" customWidth="1"/>
    <col min="13827" max="13827" width="29.42578125" style="37" bestFit="1" customWidth="1"/>
    <col min="13828" max="13828" width="28.42578125" style="37" bestFit="1" customWidth="1"/>
    <col min="13829" max="13837" width="9.140625" style="37" customWidth="1"/>
    <col min="13838" max="14079" width="9.140625" style="37"/>
    <col min="14080" max="14080" width="17.5703125" style="37" customWidth="1"/>
    <col min="14081" max="14081" width="27.140625" style="37" bestFit="1" customWidth="1"/>
    <col min="14082" max="14082" width="27" style="37" customWidth="1"/>
    <col min="14083" max="14083" width="29.42578125" style="37" bestFit="1" customWidth="1"/>
    <col min="14084" max="14084" width="28.42578125" style="37" bestFit="1" customWidth="1"/>
    <col min="14085" max="14093" width="9.140625" style="37" customWidth="1"/>
    <col min="14094" max="14335" width="9.140625" style="37"/>
    <col min="14336" max="14336" width="17.5703125" style="37" customWidth="1"/>
    <col min="14337" max="14337" width="27.140625" style="37" bestFit="1" customWidth="1"/>
    <col min="14338" max="14338" width="27" style="37" customWidth="1"/>
    <col min="14339" max="14339" width="29.42578125" style="37" bestFit="1" customWidth="1"/>
    <col min="14340" max="14340" width="28.42578125" style="37" bestFit="1" customWidth="1"/>
    <col min="14341" max="14349" width="9.140625" style="37" customWidth="1"/>
    <col min="14350" max="14591" width="9.140625" style="37"/>
    <col min="14592" max="14592" width="17.5703125" style="37" customWidth="1"/>
    <col min="14593" max="14593" width="27.140625" style="37" bestFit="1" customWidth="1"/>
    <col min="14594" max="14594" width="27" style="37" customWidth="1"/>
    <col min="14595" max="14595" width="29.42578125" style="37" bestFit="1" customWidth="1"/>
    <col min="14596" max="14596" width="28.42578125" style="37" bestFit="1" customWidth="1"/>
    <col min="14597" max="14605" width="9.140625" style="37" customWidth="1"/>
    <col min="14606" max="14847" width="9.140625" style="37"/>
    <col min="14848" max="14848" width="17.5703125" style="37" customWidth="1"/>
    <col min="14849" max="14849" width="27.140625" style="37" bestFit="1" customWidth="1"/>
    <col min="14850" max="14850" width="27" style="37" customWidth="1"/>
    <col min="14851" max="14851" width="29.42578125" style="37" bestFit="1" customWidth="1"/>
    <col min="14852" max="14852" width="28.42578125" style="37" bestFit="1" customWidth="1"/>
    <col min="14853" max="14861" width="9.140625" style="37" customWidth="1"/>
    <col min="14862" max="15103" width="9.140625" style="37"/>
    <col min="15104" max="15104" width="17.5703125" style="37" customWidth="1"/>
    <col min="15105" max="15105" width="27.140625" style="37" bestFit="1" customWidth="1"/>
    <col min="15106" max="15106" width="27" style="37" customWidth="1"/>
    <col min="15107" max="15107" width="29.42578125" style="37" bestFit="1" customWidth="1"/>
    <col min="15108" max="15108" width="28.42578125" style="37" bestFit="1" customWidth="1"/>
    <col min="15109" max="15117" width="9.140625" style="37" customWidth="1"/>
    <col min="15118" max="15359" width="9.140625" style="37"/>
    <col min="15360" max="15360" width="17.5703125" style="37" customWidth="1"/>
    <col min="15361" max="15361" width="27.140625" style="37" bestFit="1" customWidth="1"/>
    <col min="15362" max="15362" width="27" style="37" customWidth="1"/>
    <col min="15363" max="15363" width="29.42578125" style="37" bestFit="1" customWidth="1"/>
    <col min="15364" max="15364" width="28.42578125" style="37" bestFit="1" customWidth="1"/>
    <col min="15365" max="15373" width="9.140625" style="37" customWidth="1"/>
    <col min="15374" max="15615" width="9.140625" style="37"/>
    <col min="15616" max="15616" width="17.5703125" style="37" customWidth="1"/>
    <col min="15617" max="15617" width="27.140625" style="37" bestFit="1" customWidth="1"/>
    <col min="15618" max="15618" width="27" style="37" customWidth="1"/>
    <col min="15619" max="15619" width="29.42578125" style="37" bestFit="1" customWidth="1"/>
    <col min="15620" max="15620" width="28.42578125" style="37" bestFit="1" customWidth="1"/>
    <col min="15621" max="15629" width="9.140625" style="37" customWidth="1"/>
    <col min="15630" max="15871" width="9.140625" style="37"/>
    <col min="15872" max="15872" width="17.5703125" style="37" customWidth="1"/>
    <col min="15873" max="15873" width="27.140625" style="37" bestFit="1" customWidth="1"/>
    <col min="15874" max="15874" width="27" style="37" customWidth="1"/>
    <col min="15875" max="15875" width="29.42578125" style="37" bestFit="1" customWidth="1"/>
    <col min="15876" max="15876" width="28.42578125" style="37" bestFit="1" customWidth="1"/>
    <col min="15877" max="15885" width="9.140625" style="37" customWidth="1"/>
    <col min="15886" max="16127" width="9.140625" style="37"/>
    <col min="16128" max="16128" width="17.5703125" style="37" customWidth="1"/>
    <col min="16129" max="16129" width="27.140625" style="37" bestFit="1" customWidth="1"/>
    <col min="16130" max="16130" width="27" style="37" customWidth="1"/>
    <col min="16131" max="16131" width="29.42578125" style="37" bestFit="1" customWidth="1"/>
    <col min="16132" max="16132" width="28.42578125" style="37" bestFit="1" customWidth="1"/>
    <col min="16133" max="16141" width="9.140625" style="37" customWidth="1"/>
    <col min="16142" max="16384" width="9.140625" style="37"/>
  </cols>
  <sheetData>
    <row r="1" spans="1:13" ht="83.25" customHeight="1" x14ac:dyDescent="0.2">
      <c r="E1" s="222" t="s">
        <v>217</v>
      </c>
      <c r="F1" s="222"/>
      <c r="M1" s="39"/>
    </row>
    <row r="2" spans="1:13" x14ac:dyDescent="0.2">
      <c r="E2" s="67"/>
      <c r="F2" s="3"/>
      <c r="M2" s="39"/>
    </row>
    <row r="3" spans="1:13" s="68" customFormat="1" ht="78.75" customHeight="1" x14ac:dyDescent="0.25">
      <c r="A3" s="197" t="s">
        <v>218</v>
      </c>
      <c r="B3" s="197"/>
      <c r="C3" s="197"/>
      <c r="D3" s="197"/>
      <c r="E3" s="197"/>
      <c r="F3" s="197"/>
      <c r="G3" s="2"/>
      <c r="H3" s="2"/>
      <c r="I3" s="2"/>
      <c r="J3" s="2"/>
      <c r="K3" s="2"/>
      <c r="L3" s="2"/>
      <c r="M3" s="2"/>
    </row>
    <row r="4" spans="1:13" s="68" customFormat="1" x14ac:dyDescent="0.25">
      <c r="A4" s="27"/>
      <c r="B4" s="27"/>
      <c r="C4" s="27"/>
      <c r="D4" s="27"/>
      <c r="E4" s="27"/>
      <c r="F4" s="27"/>
      <c r="G4" s="27"/>
      <c r="H4" s="27"/>
      <c r="I4" s="27"/>
      <c r="J4" s="27"/>
      <c r="K4" s="27"/>
      <c r="L4" s="27"/>
      <c r="M4" s="27"/>
    </row>
    <row r="5" spans="1:13" ht="51" x14ac:dyDescent="0.2">
      <c r="A5" s="17" t="s">
        <v>51</v>
      </c>
      <c r="B5" s="17" t="s">
        <v>52</v>
      </c>
      <c r="C5" s="17" t="s">
        <v>53</v>
      </c>
      <c r="D5" s="178" t="s">
        <v>137</v>
      </c>
      <c r="E5" s="180"/>
      <c r="F5" s="17" t="s">
        <v>54</v>
      </c>
    </row>
    <row r="6" spans="1:13" x14ac:dyDescent="0.2">
      <c r="A6" s="189" t="s">
        <v>219</v>
      </c>
      <c r="B6" s="189" t="s">
        <v>45</v>
      </c>
      <c r="C6" s="194" t="s">
        <v>357</v>
      </c>
      <c r="D6" s="17">
        <v>2017</v>
      </c>
      <c r="E6" s="17">
        <f>E30+E54+E79+E103+E127+E151+E175</f>
        <v>14302</v>
      </c>
      <c r="F6" s="189" t="s">
        <v>140</v>
      </c>
    </row>
    <row r="7" spans="1:13" x14ac:dyDescent="0.2">
      <c r="A7" s="212"/>
      <c r="B7" s="212"/>
      <c r="C7" s="195"/>
      <c r="D7" s="17">
        <v>2018</v>
      </c>
      <c r="E7" s="17">
        <f>E31+E55+E80+E104+E128+E152+E176</f>
        <v>14328</v>
      </c>
      <c r="F7" s="212"/>
    </row>
    <row r="8" spans="1:13" x14ac:dyDescent="0.2">
      <c r="A8" s="212"/>
      <c r="B8" s="212"/>
      <c r="C8" s="195"/>
      <c r="D8" s="17">
        <v>2019</v>
      </c>
      <c r="E8" s="17">
        <f>E32+E56+E81+E105+E129+E153+E177</f>
        <v>14260</v>
      </c>
      <c r="F8" s="212"/>
    </row>
    <row r="9" spans="1:13" x14ac:dyDescent="0.2">
      <c r="A9" s="212"/>
      <c r="B9" s="212"/>
      <c r="C9" s="195"/>
      <c r="D9" s="17">
        <v>2020</v>
      </c>
      <c r="E9" s="17">
        <f>E33+E57+E82+E106+E130+E154+E178</f>
        <v>14260</v>
      </c>
      <c r="F9" s="212"/>
    </row>
    <row r="10" spans="1:13" x14ac:dyDescent="0.2">
      <c r="A10" s="212"/>
      <c r="B10" s="212"/>
      <c r="C10" s="195"/>
      <c r="D10" s="17">
        <v>2021</v>
      </c>
      <c r="E10" s="17">
        <f>E34+E59+E83+E107+E131+E155+E179</f>
        <v>15916</v>
      </c>
      <c r="F10" s="212"/>
    </row>
    <row r="11" spans="1:13" x14ac:dyDescent="0.2">
      <c r="A11" s="212"/>
      <c r="B11" s="190"/>
      <c r="C11" s="196"/>
      <c r="D11" s="9" t="s">
        <v>55</v>
      </c>
      <c r="E11" s="16">
        <f>E6+E7+E8+E9+E10</f>
        <v>73066</v>
      </c>
      <c r="F11" s="190"/>
    </row>
    <row r="12" spans="1:13" x14ac:dyDescent="0.2">
      <c r="A12" s="212"/>
      <c r="B12" s="194" t="s">
        <v>0</v>
      </c>
      <c r="C12" s="189">
        <v>0</v>
      </c>
      <c r="D12" s="17">
        <v>2017</v>
      </c>
      <c r="E12" s="16">
        <v>0</v>
      </c>
      <c r="F12" s="189" t="s">
        <v>140</v>
      </c>
    </row>
    <row r="13" spans="1:13" x14ac:dyDescent="0.2">
      <c r="A13" s="212"/>
      <c r="B13" s="195"/>
      <c r="C13" s="212"/>
      <c r="D13" s="17">
        <v>2018</v>
      </c>
      <c r="E13" s="16">
        <v>0</v>
      </c>
      <c r="F13" s="212"/>
    </row>
    <row r="14" spans="1:13" x14ac:dyDescent="0.2">
      <c r="A14" s="212"/>
      <c r="B14" s="195"/>
      <c r="C14" s="212"/>
      <c r="D14" s="17">
        <v>2019</v>
      </c>
      <c r="E14" s="16">
        <v>0</v>
      </c>
      <c r="F14" s="212"/>
    </row>
    <row r="15" spans="1:13" x14ac:dyDescent="0.2">
      <c r="A15" s="212"/>
      <c r="B15" s="195"/>
      <c r="C15" s="212"/>
      <c r="D15" s="17">
        <v>2020</v>
      </c>
      <c r="E15" s="16">
        <v>0</v>
      </c>
      <c r="F15" s="212"/>
    </row>
    <row r="16" spans="1:13" x14ac:dyDescent="0.2">
      <c r="A16" s="212"/>
      <c r="B16" s="195"/>
      <c r="C16" s="212"/>
      <c r="D16" s="17">
        <v>2021</v>
      </c>
      <c r="E16" s="16">
        <v>0</v>
      </c>
      <c r="F16" s="212"/>
    </row>
    <row r="17" spans="1:13" x14ac:dyDescent="0.2">
      <c r="A17" s="212"/>
      <c r="B17" s="196"/>
      <c r="C17" s="190"/>
      <c r="D17" s="9" t="s">
        <v>55</v>
      </c>
      <c r="E17" s="16">
        <v>0</v>
      </c>
      <c r="F17" s="190"/>
    </row>
    <row r="18" spans="1:13" s="70" customFormat="1" x14ac:dyDescent="0.2">
      <c r="A18" s="212"/>
      <c r="B18" s="194" t="s">
        <v>4</v>
      </c>
      <c r="C18" s="189">
        <v>0</v>
      </c>
      <c r="D18" s="17">
        <v>2017</v>
      </c>
      <c r="E18" s="16">
        <v>0</v>
      </c>
      <c r="F18" s="189" t="s">
        <v>140</v>
      </c>
      <c r="G18" s="69"/>
      <c r="H18" s="69"/>
      <c r="I18" s="69"/>
      <c r="J18" s="69"/>
      <c r="K18" s="69"/>
      <c r="L18" s="69"/>
      <c r="M18" s="69"/>
    </row>
    <row r="19" spans="1:13" x14ac:dyDescent="0.2">
      <c r="A19" s="212"/>
      <c r="B19" s="195"/>
      <c r="C19" s="212"/>
      <c r="D19" s="17">
        <v>2018</v>
      </c>
      <c r="E19" s="16">
        <v>0</v>
      </c>
      <c r="F19" s="212"/>
    </row>
    <row r="20" spans="1:13" x14ac:dyDescent="0.2">
      <c r="A20" s="212"/>
      <c r="B20" s="195"/>
      <c r="C20" s="212"/>
      <c r="D20" s="17">
        <v>2019</v>
      </c>
      <c r="E20" s="16">
        <v>0</v>
      </c>
      <c r="F20" s="212"/>
    </row>
    <row r="21" spans="1:13" x14ac:dyDescent="0.2">
      <c r="A21" s="212"/>
      <c r="B21" s="195"/>
      <c r="C21" s="212"/>
      <c r="D21" s="17">
        <v>2020</v>
      </c>
      <c r="E21" s="16">
        <v>0</v>
      </c>
      <c r="F21" s="212"/>
    </row>
    <row r="22" spans="1:13" x14ac:dyDescent="0.2">
      <c r="A22" s="212"/>
      <c r="B22" s="195"/>
      <c r="C22" s="212"/>
      <c r="D22" s="17">
        <v>2021</v>
      </c>
      <c r="E22" s="16">
        <v>0</v>
      </c>
      <c r="F22" s="212"/>
    </row>
    <row r="23" spans="1:13" x14ac:dyDescent="0.2">
      <c r="A23" s="212"/>
      <c r="B23" s="196"/>
      <c r="C23" s="190"/>
      <c r="D23" s="9" t="s">
        <v>55</v>
      </c>
      <c r="E23" s="16">
        <v>0</v>
      </c>
      <c r="F23" s="190"/>
    </row>
    <row r="24" spans="1:13" x14ac:dyDescent="0.2">
      <c r="A24" s="212"/>
      <c r="B24" s="194" t="s">
        <v>139</v>
      </c>
      <c r="C24" s="189">
        <v>0</v>
      </c>
      <c r="D24" s="17">
        <v>2017</v>
      </c>
      <c r="E24" s="16">
        <v>0</v>
      </c>
      <c r="F24" s="189" t="s">
        <v>140</v>
      </c>
    </row>
    <row r="25" spans="1:13" x14ac:dyDescent="0.2">
      <c r="A25" s="212"/>
      <c r="B25" s="195"/>
      <c r="C25" s="212"/>
      <c r="D25" s="17">
        <v>2018</v>
      </c>
      <c r="E25" s="16">
        <v>0</v>
      </c>
      <c r="F25" s="212"/>
    </row>
    <row r="26" spans="1:13" x14ac:dyDescent="0.2">
      <c r="A26" s="212"/>
      <c r="B26" s="195"/>
      <c r="C26" s="212"/>
      <c r="D26" s="17">
        <v>2019</v>
      </c>
      <c r="E26" s="16">
        <v>0</v>
      </c>
      <c r="F26" s="212"/>
    </row>
    <row r="27" spans="1:13" x14ac:dyDescent="0.2">
      <c r="A27" s="212"/>
      <c r="B27" s="195"/>
      <c r="C27" s="212"/>
      <c r="D27" s="17">
        <v>2020</v>
      </c>
      <c r="E27" s="16">
        <v>0</v>
      </c>
      <c r="F27" s="212"/>
    </row>
    <row r="28" spans="1:13" x14ac:dyDescent="0.2">
      <c r="A28" s="212"/>
      <c r="B28" s="195"/>
      <c r="C28" s="212"/>
      <c r="D28" s="17">
        <v>2021</v>
      </c>
      <c r="E28" s="16">
        <v>0</v>
      </c>
      <c r="F28" s="212"/>
    </row>
    <row r="29" spans="1:13" x14ac:dyDescent="0.2">
      <c r="A29" s="190"/>
      <c r="B29" s="196"/>
      <c r="C29" s="190"/>
      <c r="D29" s="9" t="s">
        <v>55</v>
      </c>
      <c r="E29" s="16">
        <v>0</v>
      </c>
      <c r="F29" s="190"/>
    </row>
    <row r="30" spans="1:13" x14ac:dyDescent="0.2">
      <c r="A30" s="189" t="s">
        <v>220</v>
      </c>
      <c r="B30" s="189" t="s">
        <v>45</v>
      </c>
      <c r="C30" s="189" t="s">
        <v>358</v>
      </c>
      <c r="D30" s="17">
        <v>2017</v>
      </c>
      <c r="E30" s="17">
        <v>6000</v>
      </c>
      <c r="F30" s="189" t="s">
        <v>140</v>
      </c>
    </row>
    <row r="31" spans="1:13" x14ac:dyDescent="0.2">
      <c r="A31" s="212"/>
      <c r="B31" s="212"/>
      <c r="C31" s="212"/>
      <c r="D31" s="17">
        <v>2018</v>
      </c>
      <c r="E31" s="17">
        <v>6300</v>
      </c>
      <c r="F31" s="212"/>
    </row>
    <row r="32" spans="1:13" x14ac:dyDescent="0.2">
      <c r="A32" s="212"/>
      <c r="B32" s="212"/>
      <c r="C32" s="212"/>
      <c r="D32" s="17">
        <v>2019</v>
      </c>
      <c r="E32" s="17">
        <v>6270</v>
      </c>
      <c r="F32" s="212"/>
    </row>
    <row r="33" spans="1:6" x14ac:dyDescent="0.2">
      <c r="A33" s="212"/>
      <c r="B33" s="212"/>
      <c r="C33" s="212"/>
      <c r="D33" s="17">
        <v>2020</v>
      </c>
      <c r="E33" s="17">
        <v>6270</v>
      </c>
      <c r="F33" s="212"/>
    </row>
    <row r="34" spans="1:6" x14ac:dyDescent="0.2">
      <c r="A34" s="212"/>
      <c r="B34" s="212"/>
      <c r="C34" s="212"/>
      <c r="D34" s="17">
        <v>2021</v>
      </c>
      <c r="E34" s="17">
        <v>6270</v>
      </c>
      <c r="F34" s="212"/>
    </row>
    <row r="35" spans="1:6" ht="25.5" customHeight="1" x14ac:dyDescent="0.2">
      <c r="A35" s="212"/>
      <c r="B35" s="190"/>
      <c r="C35" s="212"/>
      <c r="D35" s="9" t="s">
        <v>55</v>
      </c>
      <c r="E35" s="16">
        <f>E30+E31+E32+E33+E34</f>
        <v>31110</v>
      </c>
      <c r="F35" s="190"/>
    </row>
    <row r="36" spans="1:6" x14ac:dyDescent="0.2">
      <c r="A36" s="212"/>
      <c r="B36" s="194" t="s">
        <v>0</v>
      </c>
      <c r="C36" s="189" t="s">
        <v>32</v>
      </c>
      <c r="D36" s="17">
        <v>2017</v>
      </c>
      <c r="E36" s="16">
        <v>0</v>
      </c>
      <c r="F36" s="189" t="s">
        <v>140</v>
      </c>
    </row>
    <row r="37" spans="1:6" x14ac:dyDescent="0.2">
      <c r="A37" s="212"/>
      <c r="B37" s="195"/>
      <c r="C37" s="212"/>
      <c r="D37" s="17">
        <v>2018</v>
      </c>
      <c r="E37" s="16">
        <v>0</v>
      </c>
      <c r="F37" s="212"/>
    </row>
    <row r="38" spans="1:6" x14ac:dyDescent="0.2">
      <c r="A38" s="212"/>
      <c r="B38" s="195"/>
      <c r="C38" s="212"/>
      <c r="D38" s="17">
        <v>2019</v>
      </c>
      <c r="E38" s="16">
        <v>0</v>
      </c>
      <c r="F38" s="212"/>
    </row>
    <row r="39" spans="1:6" ht="16.5" customHeight="1" x14ac:dyDescent="0.2">
      <c r="A39" s="212"/>
      <c r="B39" s="195"/>
      <c r="C39" s="212"/>
      <c r="D39" s="17">
        <v>2020</v>
      </c>
      <c r="E39" s="16">
        <v>0</v>
      </c>
      <c r="F39" s="212"/>
    </row>
    <row r="40" spans="1:6" ht="15" customHeight="1" x14ac:dyDescent="0.2">
      <c r="A40" s="212"/>
      <c r="B40" s="195"/>
      <c r="C40" s="212"/>
      <c r="D40" s="17">
        <v>2021</v>
      </c>
      <c r="E40" s="16">
        <v>0</v>
      </c>
      <c r="F40" s="212"/>
    </row>
    <row r="41" spans="1:6" ht="13.5" customHeight="1" x14ac:dyDescent="0.2">
      <c r="A41" s="212"/>
      <c r="B41" s="196"/>
      <c r="C41" s="212"/>
      <c r="D41" s="9" t="s">
        <v>55</v>
      </c>
      <c r="E41" s="16">
        <v>0</v>
      </c>
      <c r="F41" s="190"/>
    </row>
    <row r="42" spans="1:6" x14ac:dyDescent="0.2">
      <c r="A42" s="212"/>
      <c r="B42" s="194" t="s">
        <v>4</v>
      </c>
      <c r="C42" s="189" t="s">
        <v>32</v>
      </c>
      <c r="D42" s="17">
        <v>2017</v>
      </c>
      <c r="E42" s="16">
        <v>0</v>
      </c>
      <c r="F42" s="189" t="s">
        <v>140</v>
      </c>
    </row>
    <row r="43" spans="1:6" x14ac:dyDescent="0.2">
      <c r="A43" s="212"/>
      <c r="B43" s="195"/>
      <c r="C43" s="212"/>
      <c r="D43" s="17">
        <v>2018</v>
      </c>
      <c r="E43" s="16">
        <v>0</v>
      </c>
      <c r="F43" s="212"/>
    </row>
    <row r="44" spans="1:6" ht="11.25" customHeight="1" x14ac:dyDescent="0.2">
      <c r="A44" s="212"/>
      <c r="B44" s="195"/>
      <c r="C44" s="212"/>
      <c r="D44" s="17">
        <v>2019</v>
      </c>
      <c r="E44" s="16">
        <v>0</v>
      </c>
      <c r="F44" s="212"/>
    </row>
    <row r="45" spans="1:6" ht="18" customHeight="1" x14ac:dyDescent="0.2">
      <c r="A45" s="212"/>
      <c r="B45" s="195"/>
      <c r="C45" s="212"/>
      <c r="D45" s="17">
        <v>2020</v>
      </c>
      <c r="E45" s="16">
        <v>0</v>
      </c>
      <c r="F45" s="212"/>
    </row>
    <row r="46" spans="1:6" ht="13.5" customHeight="1" x14ac:dyDescent="0.2">
      <c r="A46" s="212"/>
      <c r="B46" s="195"/>
      <c r="C46" s="212"/>
      <c r="D46" s="17">
        <v>2021</v>
      </c>
      <c r="E46" s="16">
        <v>0</v>
      </c>
      <c r="F46" s="212"/>
    </row>
    <row r="47" spans="1:6" x14ac:dyDescent="0.2">
      <c r="A47" s="212"/>
      <c r="B47" s="196"/>
      <c r="C47" s="212"/>
      <c r="D47" s="9" t="s">
        <v>55</v>
      </c>
      <c r="E47" s="16">
        <v>0</v>
      </c>
      <c r="F47" s="190"/>
    </row>
    <row r="48" spans="1:6" x14ac:dyDescent="0.2">
      <c r="A48" s="212"/>
      <c r="B48" s="194" t="s">
        <v>139</v>
      </c>
      <c r="C48" s="189" t="s">
        <v>32</v>
      </c>
      <c r="D48" s="17">
        <v>2017</v>
      </c>
      <c r="E48" s="16">
        <v>0</v>
      </c>
      <c r="F48" s="189" t="s">
        <v>140</v>
      </c>
    </row>
    <row r="49" spans="1:6" x14ac:dyDescent="0.2">
      <c r="A49" s="212"/>
      <c r="B49" s="195"/>
      <c r="C49" s="212"/>
      <c r="D49" s="17">
        <v>2018</v>
      </c>
      <c r="E49" s="16">
        <v>0</v>
      </c>
      <c r="F49" s="212"/>
    </row>
    <row r="50" spans="1:6" x14ac:dyDescent="0.2">
      <c r="A50" s="212"/>
      <c r="B50" s="195"/>
      <c r="C50" s="212"/>
      <c r="D50" s="17">
        <v>2019</v>
      </c>
      <c r="E50" s="16">
        <v>0</v>
      </c>
      <c r="F50" s="212"/>
    </row>
    <row r="51" spans="1:6" ht="10.5" customHeight="1" x14ac:dyDescent="0.2">
      <c r="A51" s="212"/>
      <c r="B51" s="195"/>
      <c r="C51" s="212"/>
      <c r="D51" s="17">
        <v>2020</v>
      </c>
      <c r="E51" s="16">
        <v>0</v>
      </c>
      <c r="F51" s="212"/>
    </row>
    <row r="52" spans="1:6" hidden="1" x14ac:dyDescent="0.2">
      <c r="A52" s="212"/>
      <c r="B52" s="195"/>
      <c r="C52" s="212"/>
      <c r="D52" s="17">
        <v>2021</v>
      </c>
      <c r="E52" s="16">
        <v>0</v>
      </c>
      <c r="F52" s="212"/>
    </row>
    <row r="53" spans="1:6" hidden="1" x14ac:dyDescent="0.2">
      <c r="A53" s="190"/>
      <c r="B53" s="196"/>
      <c r="C53" s="212"/>
      <c r="D53" s="9" t="s">
        <v>55</v>
      </c>
      <c r="E53" s="16">
        <v>0</v>
      </c>
      <c r="F53" s="190"/>
    </row>
    <row r="54" spans="1:6" ht="24.75" customHeight="1" x14ac:dyDescent="0.2">
      <c r="A54" s="189" t="s">
        <v>221</v>
      </c>
      <c r="B54" s="189" t="s">
        <v>45</v>
      </c>
      <c r="C54" s="189" t="s">
        <v>358</v>
      </c>
      <c r="D54" s="17">
        <v>2017</v>
      </c>
      <c r="E54" s="17">
        <v>400</v>
      </c>
      <c r="F54" s="189" t="s">
        <v>140</v>
      </c>
    </row>
    <row r="55" spans="1:6" ht="24.75" customHeight="1" x14ac:dyDescent="0.2">
      <c r="A55" s="212"/>
      <c r="B55" s="212"/>
      <c r="C55" s="212"/>
      <c r="D55" s="17">
        <v>2018</v>
      </c>
      <c r="E55" s="17">
        <v>420</v>
      </c>
      <c r="F55" s="212"/>
    </row>
    <row r="56" spans="1:6" ht="24.75" customHeight="1" x14ac:dyDescent="0.2">
      <c r="A56" s="212"/>
      <c r="B56" s="212"/>
      <c r="C56" s="212"/>
      <c r="D56" s="17">
        <v>2019</v>
      </c>
      <c r="E56" s="17">
        <v>418</v>
      </c>
      <c r="F56" s="212"/>
    </row>
    <row r="57" spans="1:6" ht="24.75" customHeight="1" x14ac:dyDescent="0.2">
      <c r="A57" s="212"/>
      <c r="B57" s="212"/>
      <c r="C57" s="212"/>
      <c r="D57" s="17">
        <v>2020</v>
      </c>
      <c r="E57" s="17">
        <v>418</v>
      </c>
      <c r="F57" s="212"/>
    </row>
    <row r="58" spans="1:6" ht="24.75" customHeight="1" x14ac:dyDescent="0.2">
      <c r="A58" s="212"/>
      <c r="B58" s="212"/>
      <c r="C58" s="212"/>
      <c r="D58" s="139">
        <v>2021</v>
      </c>
      <c r="E58" s="139">
        <v>418</v>
      </c>
      <c r="F58" s="212"/>
    </row>
    <row r="59" spans="1:6" ht="22.5" customHeight="1" x14ac:dyDescent="0.2">
      <c r="A59" s="212"/>
      <c r="B59" s="212"/>
      <c r="C59" s="212"/>
      <c r="D59" s="17" t="s">
        <v>55</v>
      </c>
      <c r="E59" s="17">
        <v>2074</v>
      </c>
      <c r="F59" s="212"/>
    </row>
    <row r="60" spans="1:6" ht="9" hidden="1" customHeight="1" x14ac:dyDescent="0.2">
      <c r="A60" s="212"/>
      <c r="B60" s="190"/>
      <c r="C60" s="190"/>
      <c r="D60" s="17" t="s">
        <v>55</v>
      </c>
      <c r="E60" s="17">
        <f>SUM(E54:E59)</f>
        <v>4148</v>
      </c>
      <c r="F60" s="190"/>
    </row>
    <row r="61" spans="1:6" x14ac:dyDescent="0.2">
      <c r="A61" s="212"/>
      <c r="B61" s="189" t="s">
        <v>0</v>
      </c>
      <c r="C61" s="189" t="s">
        <v>32</v>
      </c>
      <c r="D61" s="17">
        <v>2017</v>
      </c>
      <c r="E61" s="16">
        <v>0</v>
      </c>
      <c r="F61" s="189" t="s">
        <v>140</v>
      </c>
    </row>
    <row r="62" spans="1:6" x14ac:dyDescent="0.2">
      <c r="A62" s="212"/>
      <c r="B62" s="212"/>
      <c r="C62" s="212"/>
      <c r="D62" s="17">
        <v>2018</v>
      </c>
      <c r="E62" s="16">
        <v>0</v>
      </c>
      <c r="F62" s="212"/>
    </row>
    <row r="63" spans="1:6" x14ac:dyDescent="0.2">
      <c r="A63" s="212"/>
      <c r="B63" s="212"/>
      <c r="C63" s="212"/>
      <c r="D63" s="17">
        <v>2019</v>
      </c>
      <c r="E63" s="16">
        <v>0</v>
      </c>
      <c r="F63" s="212"/>
    </row>
    <row r="64" spans="1:6" ht="12" customHeight="1" x14ac:dyDescent="0.2">
      <c r="A64" s="212"/>
      <c r="B64" s="212"/>
      <c r="C64" s="212"/>
      <c r="D64" s="17">
        <v>2020</v>
      </c>
      <c r="E64" s="16">
        <v>0</v>
      </c>
      <c r="F64" s="212"/>
    </row>
    <row r="65" spans="1:6" hidden="1" x14ac:dyDescent="0.2">
      <c r="A65" s="212"/>
      <c r="B65" s="212"/>
      <c r="C65" s="212"/>
      <c r="D65" s="17">
        <v>2021</v>
      </c>
      <c r="E65" s="16">
        <v>0</v>
      </c>
      <c r="F65" s="212"/>
    </row>
    <row r="66" spans="1:6" ht="0.75" hidden="1" customHeight="1" x14ac:dyDescent="0.2">
      <c r="A66" s="212"/>
      <c r="B66" s="190"/>
      <c r="C66" s="190"/>
      <c r="D66" s="9" t="s">
        <v>55</v>
      </c>
      <c r="E66" s="16">
        <v>0</v>
      </c>
      <c r="F66" s="190"/>
    </row>
    <row r="67" spans="1:6" x14ac:dyDescent="0.2">
      <c r="A67" s="212"/>
      <c r="B67" s="189" t="s">
        <v>4</v>
      </c>
      <c r="C67" s="189" t="s">
        <v>32</v>
      </c>
      <c r="D67" s="17">
        <v>2017</v>
      </c>
      <c r="E67" s="16">
        <v>0</v>
      </c>
      <c r="F67" s="189" t="s">
        <v>140</v>
      </c>
    </row>
    <row r="68" spans="1:6" x14ac:dyDescent="0.2">
      <c r="A68" s="212"/>
      <c r="B68" s="212"/>
      <c r="C68" s="212"/>
      <c r="D68" s="17">
        <v>2018</v>
      </c>
      <c r="E68" s="16">
        <v>0</v>
      </c>
      <c r="F68" s="212"/>
    </row>
    <row r="69" spans="1:6" x14ac:dyDescent="0.2">
      <c r="A69" s="212"/>
      <c r="B69" s="212"/>
      <c r="C69" s="212"/>
      <c r="D69" s="17">
        <v>2019</v>
      </c>
      <c r="E69" s="16">
        <v>0</v>
      </c>
      <c r="F69" s="212"/>
    </row>
    <row r="70" spans="1:6" ht="11.25" customHeight="1" x14ac:dyDescent="0.2">
      <c r="A70" s="212"/>
      <c r="B70" s="212"/>
      <c r="C70" s="212"/>
      <c r="D70" s="17">
        <v>2020</v>
      </c>
      <c r="E70" s="16">
        <v>0</v>
      </c>
      <c r="F70" s="212"/>
    </row>
    <row r="71" spans="1:6" hidden="1" x14ac:dyDescent="0.2">
      <c r="A71" s="212"/>
      <c r="B71" s="212"/>
      <c r="C71" s="212"/>
      <c r="D71" s="17">
        <v>2021</v>
      </c>
      <c r="E71" s="16">
        <v>0</v>
      </c>
      <c r="F71" s="212"/>
    </row>
    <row r="72" spans="1:6" hidden="1" x14ac:dyDescent="0.2">
      <c r="A72" s="212"/>
      <c r="B72" s="190"/>
      <c r="C72" s="190"/>
      <c r="D72" s="9" t="s">
        <v>55</v>
      </c>
      <c r="E72" s="16">
        <v>0</v>
      </c>
      <c r="F72" s="190"/>
    </row>
    <row r="73" spans="1:6" x14ac:dyDescent="0.2">
      <c r="A73" s="212"/>
      <c r="B73" s="189" t="s">
        <v>139</v>
      </c>
      <c r="C73" s="189" t="s">
        <v>32</v>
      </c>
      <c r="D73" s="17">
        <v>2017</v>
      </c>
      <c r="E73" s="16">
        <v>0</v>
      </c>
      <c r="F73" s="189" t="s">
        <v>140</v>
      </c>
    </row>
    <row r="74" spans="1:6" x14ac:dyDescent="0.2">
      <c r="A74" s="212"/>
      <c r="B74" s="212"/>
      <c r="C74" s="212"/>
      <c r="D74" s="17">
        <v>2018</v>
      </c>
      <c r="E74" s="16">
        <v>0</v>
      </c>
      <c r="F74" s="212"/>
    </row>
    <row r="75" spans="1:6" x14ac:dyDescent="0.2">
      <c r="A75" s="212"/>
      <c r="B75" s="212"/>
      <c r="C75" s="212"/>
      <c r="D75" s="17">
        <v>2019</v>
      </c>
      <c r="E75" s="16">
        <v>0</v>
      </c>
      <c r="F75" s="212"/>
    </row>
    <row r="76" spans="1:6" ht="15.75" customHeight="1" x14ac:dyDescent="0.2">
      <c r="A76" s="212"/>
      <c r="B76" s="212"/>
      <c r="C76" s="212"/>
      <c r="D76" s="17">
        <v>2020</v>
      </c>
      <c r="E76" s="16">
        <v>0</v>
      </c>
      <c r="F76" s="212"/>
    </row>
    <row r="77" spans="1:6" ht="12.75" customHeight="1" x14ac:dyDescent="0.2">
      <c r="A77" s="212"/>
      <c r="B77" s="212"/>
      <c r="C77" s="212"/>
      <c r="D77" s="17">
        <v>2021</v>
      </c>
      <c r="E77" s="16">
        <v>0</v>
      </c>
      <c r="F77" s="212"/>
    </row>
    <row r="78" spans="1:6" s="66" customFormat="1" ht="21.75" customHeight="1" x14ac:dyDescent="0.2">
      <c r="A78" s="190"/>
      <c r="B78" s="190"/>
      <c r="C78" s="190"/>
      <c r="D78" s="9" t="s">
        <v>55</v>
      </c>
      <c r="E78" s="16">
        <v>0</v>
      </c>
      <c r="F78" s="190"/>
    </row>
    <row r="79" spans="1:6" s="66" customFormat="1" x14ac:dyDescent="0.2">
      <c r="A79" s="189" t="s">
        <v>222</v>
      </c>
      <c r="B79" s="189" t="s">
        <v>45</v>
      </c>
      <c r="C79" s="189" t="s">
        <v>359</v>
      </c>
      <c r="D79" s="17">
        <v>2017</v>
      </c>
      <c r="E79" s="16">
        <v>0</v>
      </c>
      <c r="F79" s="189" t="s">
        <v>140</v>
      </c>
    </row>
    <row r="80" spans="1:6" s="66" customFormat="1" x14ac:dyDescent="0.2">
      <c r="A80" s="212"/>
      <c r="B80" s="212"/>
      <c r="C80" s="212"/>
      <c r="D80" s="17">
        <v>2018</v>
      </c>
      <c r="E80" s="16">
        <v>0</v>
      </c>
      <c r="F80" s="212"/>
    </row>
    <row r="81" spans="1:6" s="66" customFormat="1" x14ac:dyDescent="0.2">
      <c r="A81" s="212"/>
      <c r="B81" s="212"/>
      <c r="C81" s="212"/>
      <c r="D81" s="17">
        <v>2019</v>
      </c>
      <c r="E81" s="16">
        <v>0</v>
      </c>
      <c r="F81" s="212"/>
    </row>
    <row r="82" spans="1:6" s="66" customFormat="1" x14ac:dyDescent="0.2">
      <c r="A82" s="212"/>
      <c r="B82" s="212"/>
      <c r="C82" s="212"/>
      <c r="D82" s="17">
        <v>2020</v>
      </c>
      <c r="E82" s="16">
        <v>0</v>
      </c>
      <c r="F82" s="212"/>
    </row>
    <row r="83" spans="1:6" s="66" customFormat="1" ht="17.25" customHeight="1" x14ac:dyDescent="0.2">
      <c r="A83" s="212"/>
      <c r="B83" s="212"/>
      <c r="C83" s="212"/>
      <c r="D83" s="17">
        <v>2021</v>
      </c>
      <c r="E83" s="16">
        <v>0</v>
      </c>
      <c r="F83" s="212"/>
    </row>
    <row r="84" spans="1:6" s="66" customFormat="1" ht="82.5" customHeight="1" x14ac:dyDescent="0.2">
      <c r="A84" s="212"/>
      <c r="B84" s="190"/>
      <c r="C84" s="190"/>
      <c r="D84" s="9" t="s">
        <v>55</v>
      </c>
      <c r="E84" s="16">
        <v>0</v>
      </c>
      <c r="F84" s="190"/>
    </row>
    <row r="85" spans="1:6" s="66" customFormat="1" x14ac:dyDescent="0.2">
      <c r="A85" s="212"/>
      <c r="B85" s="189" t="s">
        <v>0</v>
      </c>
      <c r="C85" s="189" t="s">
        <v>32</v>
      </c>
      <c r="D85" s="17">
        <v>2017</v>
      </c>
      <c r="E85" s="16">
        <v>0</v>
      </c>
      <c r="F85" s="189" t="s">
        <v>140</v>
      </c>
    </row>
    <row r="86" spans="1:6" s="66" customFormat="1" x14ac:dyDescent="0.2">
      <c r="A86" s="212"/>
      <c r="B86" s="212"/>
      <c r="C86" s="212"/>
      <c r="D86" s="17">
        <v>2018</v>
      </c>
      <c r="E86" s="16">
        <v>0</v>
      </c>
      <c r="F86" s="212"/>
    </row>
    <row r="87" spans="1:6" s="66" customFormat="1" x14ac:dyDescent="0.2">
      <c r="A87" s="212"/>
      <c r="B87" s="212"/>
      <c r="C87" s="212"/>
      <c r="D87" s="17">
        <v>2019</v>
      </c>
      <c r="E87" s="16">
        <v>0</v>
      </c>
      <c r="F87" s="212"/>
    </row>
    <row r="88" spans="1:6" s="66" customFormat="1" ht="14.25" customHeight="1" x14ac:dyDescent="0.2">
      <c r="A88" s="212"/>
      <c r="B88" s="212"/>
      <c r="C88" s="212"/>
      <c r="D88" s="17">
        <v>2020</v>
      </c>
      <c r="E88" s="16">
        <v>0</v>
      </c>
      <c r="F88" s="212"/>
    </row>
    <row r="89" spans="1:6" s="66" customFormat="1" ht="12.75" customHeight="1" x14ac:dyDescent="0.2">
      <c r="A89" s="212"/>
      <c r="B89" s="212"/>
      <c r="C89" s="212"/>
      <c r="D89" s="17">
        <v>2021</v>
      </c>
      <c r="E89" s="16">
        <v>0</v>
      </c>
      <c r="F89" s="212"/>
    </row>
    <row r="90" spans="1:6" s="66" customFormat="1" ht="12" customHeight="1" x14ac:dyDescent="0.2">
      <c r="A90" s="212"/>
      <c r="B90" s="190"/>
      <c r="C90" s="190"/>
      <c r="D90" s="9" t="s">
        <v>55</v>
      </c>
      <c r="E90" s="16">
        <v>0</v>
      </c>
      <c r="F90" s="190"/>
    </row>
    <row r="91" spans="1:6" s="66" customFormat="1" x14ac:dyDescent="0.2">
      <c r="A91" s="212"/>
      <c r="B91" s="189" t="s">
        <v>4</v>
      </c>
      <c r="C91" s="189" t="s">
        <v>32</v>
      </c>
      <c r="D91" s="17">
        <v>2017</v>
      </c>
      <c r="E91" s="16">
        <v>0</v>
      </c>
      <c r="F91" s="189" t="s">
        <v>140</v>
      </c>
    </row>
    <row r="92" spans="1:6" s="66" customFormat="1" x14ac:dyDescent="0.2">
      <c r="A92" s="212"/>
      <c r="B92" s="212"/>
      <c r="C92" s="212"/>
      <c r="D92" s="17">
        <v>2018</v>
      </c>
      <c r="E92" s="16">
        <v>0</v>
      </c>
      <c r="F92" s="212"/>
    </row>
    <row r="93" spans="1:6" s="66" customFormat="1" x14ac:dyDescent="0.2">
      <c r="A93" s="212"/>
      <c r="B93" s="212"/>
      <c r="C93" s="212"/>
      <c r="D93" s="17">
        <v>2019</v>
      </c>
      <c r="E93" s="16">
        <v>0</v>
      </c>
      <c r="F93" s="212"/>
    </row>
    <row r="94" spans="1:6" s="66" customFormat="1" ht="18" customHeight="1" x14ac:dyDescent="0.2">
      <c r="A94" s="212"/>
      <c r="B94" s="212"/>
      <c r="C94" s="212"/>
      <c r="D94" s="17">
        <v>2020</v>
      </c>
      <c r="E94" s="16">
        <v>0</v>
      </c>
      <c r="F94" s="212"/>
    </row>
    <row r="95" spans="1:6" s="66" customFormat="1" hidden="1" x14ac:dyDescent="0.2">
      <c r="A95" s="212"/>
      <c r="B95" s="212"/>
      <c r="C95" s="212"/>
      <c r="D95" s="17">
        <v>2021</v>
      </c>
      <c r="E95" s="16">
        <v>0</v>
      </c>
      <c r="F95" s="212"/>
    </row>
    <row r="96" spans="1:6" s="66" customFormat="1" ht="16.5" customHeight="1" x14ac:dyDescent="0.2">
      <c r="A96" s="212"/>
      <c r="B96" s="190"/>
      <c r="C96" s="190"/>
      <c r="D96" s="9" t="s">
        <v>55</v>
      </c>
      <c r="E96" s="16">
        <v>0</v>
      </c>
      <c r="F96" s="190"/>
    </row>
    <row r="97" spans="1:7" s="66" customFormat="1" x14ac:dyDescent="0.2">
      <c r="A97" s="212"/>
      <c r="B97" s="189" t="s">
        <v>139</v>
      </c>
      <c r="C97" s="189" t="s">
        <v>32</v>
      </c>
      <c r="D97" s="17">
        <v>2017</v>
      </c>
      <c r="E97" s="16">
        <v>0</v>
      </c>
      <c r="F97" s="189" t="s">
        <v>140</v>
      </c>
    </row>
    <row r="98" spans="1:7" s="66" customFormat="1" x14ac:dyDescent="0.2">
      <c r="A98" s="212"/>
      <c r="B98" s="212"/>
      <c r="C98" s="212"/>
      <c r="D98" s="17">
        <v>2018</v>
      </c>
      <c r="E98" s="16">
        <v>0</v>
      </c>
      <c r="F98" s="212"/>
    </row>
    <row r="99" spans="1:7" s="66" customFormat="1" x14ac:dyDescent="0.2">
      <c r="A99" s="212"/>
      <c r="B99" s="212"/>
      <c r="C99" s="212"/>
      <c r="D99" s="17">
        <v>2019</v>
      </c>
      <c r="E99" s="16">
        <v>0</v>
      </c>
      <c r="F99" s="212"/>
    </row>
    <row r="100" spans="1:7" s="66" customFormat="1" ht="21" customHeight="1" x14ac:dyDescent="0.2">
      <c r="A100" s="212"/>
      <c r="B100" s="212"/>
      <c r="C100" s="212"/>
      <c r="D100" s="17">
        <v>2020</v>
      </c>
      <c r="E100" s="16">
        <v>0</v>
      </c>
      <c r="F100" s="212"/>
    </row>
    <row r="101" spans="1:7" s="66" customFormat="1" hidden="1" x14ac:dyDescent="0.2">
      <c r="A101" s="212"/>
      <c r="B101" s="212"/>
      <c r="C101" s="212"/>
      <c r="D101" s="17">
        <v>2021</v>
      </c>
      <c r="E101" s="16">
        <v>0</v>
      </c>
      <c r="F101" s="212"/>
    </row>
    <row r="102" spans="1:7" s="66" customFormat="1" hidden="1" x14ac:dyDescent="0.2">
      <c r="A102" s="190"/>
      <c r="B102" s="190"/>
      <c r="C102" s="190"/>
      <c r="D102" s="9" t="s">
        <v>55</v>
      </c>
      <c r="E102" s="16">
        <v>0</v>
      </c>
      <c r="F102" s="190"/>
      <c r="G102" s="71"/>
    </row>
    <row r="103" spans="1:7" s="66" customFormat="1" x14ac:dyDescent="0.2">
      <c r="A103" s="189" t="s">
        <v>223</v>
      </c>
      <c r="B103" s="189" t="s">
        <v>45</v>
      </c>
      <c r="C103" s="189" t="s">
        <v>358</v>
      </c>
      <c r="D103" s="17">
        <v>2017</v>
      </c>
      <c r="E103" s="16">
        <v>2456</v>
      </c>
      <c r="F103" s="189" t="s">
        <v>140</v>
      </c>
    </row>
    <row r="104" spans="1:7" s="66" customFormat="1" x14ac:dyDescent="0.2">
      <c r="A104" s="212"/>
      <c r="B104" s="212"/>
      <c r="C104" s="212"/>
      <c r="D104" s="17">
        <v>2018</v>
      </c>
      <c r="E104" s="16">
        <v>1890</v>
      </c>
      <c r="F104" s="212"/>
    </row>
    <row r="105" spans="1:7" s="66" customFormat="1" x14ac:dyDescent="0.2">
      <c r="A105" s="212"/>
      <c r="B105" s="212"/>
      <c r="C105" s="212"/>
      <c r="D105" s="17">
        <v>2019</v>
      </c>
      <c r="E105" s="16">
        <v>1881</v>
      </c>
      <c r="F105" s="212"/>
    </row>
    <row r="106" spans="1:7" s="66" customFormat="1" x14ac:dyDescent="0.2">
      <c r="A106" s="212"/>
      <c r="B106" s="212"/>
      <c r="C106" s="212"/>
      <c r="D106" s="17">
        <v>2020</v>
      </c>
      <c r="E106" s="16">
        <v>1881</v>
      </c>
      <c r="F106" s="212"/>
    </row>
    <row r="107" spans="1:7" s="66" customFormat="1" x14ac:dyDescent="0.2">
      <c r="A107" s="212"/>
      <c r="B107" s="212"/>
      <c r="C107" s="212"/>
      <c r="D107" s="17">
        <v>2021</v>
      </c>
      <c r="E107" s="16">
        <v>1881</v>
      </c>
      <c r="F107" s="212"/>
    </row>
    <row r="108" spans="1:7" s="66" customFormat="1" ht="26.25" customHeight="1" x14ac:dyDescent="0.2">
      <c r="A108" s="212"/>
      <c r="B108" s="190"/>
      <c r="C108" s="190"/>
      <c r="D108" s="9" t="s">
        <v>55</v>
      </c>
      <c r="E108" s="16">
        <f>E103+E104+E105+E106+E107</f>
        <v>9989</v>
      </c>
      <c r="F108" s="190"/>
    </row>
    <row r="109" spans="1:7" s="66" customFormat="1" x14ac:dyDescent="0.2">
      <c r="A109" s="212"/>
      <c r="B109" s="194" t="s">
        <v>0</v>
      </c>
      <c r="C109" s="194" t="s">
        <v>32</v>
      </c>
      <c r="D109" s="17">
        <v>2017</v>
      </c>
      <c r="E109" s="16">
        <v>0</v>
      </c>
      <c r="F109" s="189" t="s">
        <v>140</v>
      </c>
    </row>
    <row r="110" spans="1:7" s="66" customFormat="1" x14ac:dyDescent="0.2">
      <c r="A110" s="212"/>
      <c r="B110" s="195"/>
      <c r="C110" s="195"/>
      <c r="D110" s="17">
        <v>2018</v>
      </c>
      <c r="E110" s="16">
        <v>0</v>
      </c>
      <c r="F110" s="212"/>
    </row>
    <row r="111" spans="1:7" s="66" customFormat="1" x14ac:dyDescent="0.2">
      <c r="A111" s="212"/>
      <c r="B111" s="195"/>
      <c r="C111" s="195"/>
      <c r="D111" s="17">
        <v>2019</v>
      </c>
      <c r="E111" s="16">
        <v>0</v>
      </c>
      <c r="F111" s="212"/>
    </row>
    <row r="112" spans="1:7" s="66" customFormat="1" ht="9.75" customHeight="1" x14ac:dyDescent="0.2">
      <c r="A112" s="212"/>
      <c r="B112" s="195"/>
      <c r="C112" s="195"/>
      <c r="D112" s="17">
        <v>2020</v>
      </c>
      <c r="E112" s="16">
        <v>0</v>
      </c>
      <c r="F112" s="212"/>
    </row>
    <row r="113" spans="1:7" s="66" customFormat="1" hidden="1" x14ac:dyDescent="0.2">
      <c r="A113" s="212"/>
      <c r="B113" s="195"/>
      <c r="C113" s="195"/>
      <c r="D113" s="17">
        <v>2021</v>
      </c>
      <c r="E113" s="16">
        <v>0</v>
      </c>
      <c r="F113" s="212"/>
    </row>
    <row r="114" spans="1:7" s="66" customFormat="1" hidden="1" x14ac:dyDescent="0.2">
      <c r="A114" s="212"/>
      <c r="B114" s="196"/>
      <c r="C114" s="196"/>
      <c r="D114" s="9" t="s">
        <v>55</v>
      </c>
      <c r="E114" s="16">
        <v>0</v>
      </c>
      <c r="F114" s="190"/>
    </row>
    <row r="115" spans="1:7" s="66" customFormat="1" x14ac:dyDescent="0.2">
      <c r="A115" s="212"/>
      <c r="B115" s="194" t="s">
        <v>4</v>
      </c>
      <c r="C115" s="194" t="s">
        <v>32</v>
      </c>
      <c r="D115" s="17">
        <v>2017</v>
      </c>
      <c r="E115" s="16">
        <v>0</v>
      </c>
      <c r="F115" s="189" t="s">
        <v>140</v>
      </c>
    </row>
    <row r="116" spans="1:7" s="66" customFormat="1" x14ac:dyDescent="0.2">
      <c r="A116" s="212"/>
      <c r="B116" s="195"/>
      <c r="C116" s="195"/>
      <c r="D116" s="17">
        <v>2018</v>
      </c>
      <c r="E116" s="16">
        <v>0</v>
      </c>
      <c r="F116" s="212"/>
    </row>
    <row r="117" spans="1:7" s="66" customFormat="1" x14ac:dyDescent="0.2">
      <c r="A117" s="212"/>
      <c r="B117" s="195"/>
      <c r="C117" s="195"/>
      <c r="D117" s="17">
        <v>2019</v>
      </c>
      <c r="E117" s="16">
        <v>0</v>
      </c>
      <c r="F117" s="212"/>
    </row>
    <row r="118" spans="1:7" s="66" customFormat="1" ht="12" customHeight="1" x14ac:dyDescent="0.2">
      <c r="A118" s="212"/>
      <c r="B118" s="195"/>
      <c r="C118" s="195"/>
      <c r="D118" s="17">
        <v>2020</v>
      </c>
      <c r="E118" s="16">
        <v>0</v>
      </c>
      <c r="F118" s="212"/>
    </row>
    <row r="119" spans="1:7" s="66" customFormat="1" hidden="1" x14ac:dyDescent="0.2">
      <c r="A119" s="212"/>
      <c r="B119" s="195"/>
      <c r="C119" s="195"/>
      <c r="D119" s="17">
        <v>2021</v>
      </c>
      <c r="E119" s="16">
        <v>0</v>
      </c>
      <c r="F119" s="212"/>
    </row>
    <row r="120" spans="1:7" s="66" customFormat="1" hidden="1" x14ac:dyDescent="0.2">
      <c r="A120" s="212"/>
      <c r="B120" s="196"/>
      <c r="C120" s="196"/>
      <c r="D120" s="9" t="s">
        <v>55</v>
      </c>
      <c r="E120" s="16">
        <v>0</v>
      </c>
      <c r="F120" s="190"/>
    </row>
    <row r="121" spans="1:7" s="66" customFormat="1" x14ac:dyDescent="0.2">
      <c r="A121" s="212"/>
      <c r="B121" s="194" t="s">
        <v>139</v>
      </c>
      <c r="C121" s="194" t="s">
        <v>32</v>
      </c>
      <c r="D121" s="17">
        <v>2017</v>
      </c>
      <c r="E121" s="16">
        <v>0</v>
      </c>
      <c r="F121" s="189" t="s">
        <v>140</v>
      </c>
    </row>
    <row r="122" spans="1:7" s="66" customFormat="1" x14ac:dyDescent="0.2">
      <c r="A122" s="212"/>
      <c r="B122" s="195"/>
      <c r="C122" s="195"/>
      <c r="D122" s="17">
        <v>2018</v>
      </c>
      <c r="E122" s="16">
        <v>0</v>
      </c>
      <c r="F122" s="212"/>
    </row>
    <row r="123" spans="1:7" s="66" customFormat="1" x14ac:dyDescent="0.2">
      <c r="A123" s="212"/>
      <c r="B123" s="195"/>
      <c r="C123" s="195"/>
      <c r="D123" s="17">
        <v>2019</v>
      </c>
      <c r="E123" s="16">
        <v>0</v>
      </c>
      <c r="F123" s="212"/>
    </row>
    <row r="124" spans="1:7" s="66" customFormat="1" ht="15.75" customHeight="1" x14ac:dyDescent="0.2">
      <c r="A124" s="212"/>
      <c r="B124" s="195"/>
      <c r="C124" s="195"/>
      <c r="D124" s="17">
        <v>2020</v>
      </c>
      <c r="E124" s="16">
        <v>0</v>
      </c>
      <c r="F124" s="212"/>
    </row>
    <row r="125" spans="1:7" s="66" customFormat="1" hidden="1" x14ac:dyDescent="0.2">
      <c r="A125" s="212"/>
      <c r="B125" s="195"/>
      <c r="C125" s="195"/>
      <c r="D125" s="17">
        <v>2021</v>
      </c>
      <c r="E125" s="16">
        <v>0</v>
      </c>
      <c r="F125" s="212"/>
    </row>
    <row r="126" spans="1:7" s="66" customFormat="1" hidden="1" x14ac:dyDescent="0.2">
      <c r="A126" s="190"/>
      <c r="B126" s="196"/>
      <c r="C126" s="196"/>
      <c r="D126" s="9" t="s">
        <v>55</v>
      </c>
      <c r="E126" s="16">
        <v>0</v>
      </c>
      <c r="F126" s="190"/>
      <c r="G126" s="71"/>
    </row>
    <row r="127" spans="1:7" s="66" customFormat="1" x14ac:dyDescent="0.2">
      <c r="A127" s="189" t="s">
        <v>224</v>
      </c>
      <c r="B127" s="189" t="s">
        <v>45</v>
      </c>
      <c r="C127" s="189" t="s">
        <v>360</v>
      </c>
      <c r="D127" s="17">
        <v>2017</v>
      </c>
      <c r="E127" s="16">
        <v>2246</v>
      </c>
      <c r="F127" s="189" t="s">
        <v>140</v>
      </c>
      <c r="G127" s="71"/>
    </row>
    <row r="128" spans="1:7" s="66" customFormat="1" x14ac:dyDescent="0.2">
      <c r="A128" s="212"/>
      <c r="B128" s="212"/>
      <c r="C128" s="212"/>
      <c r="D128" s="17">
        <v>2018</v>
      </c>
      <c r="E128" s="16">
        <v>2358</v>
      </c>
      <c r="F128" s="212"/>
      <c r="G128" s="71"/>
    </row>
    <row r="129" spans="1:7" s="66" customFormat="1" x14ac:dyDescent="0.2">
      <c r="A129" s="212"/>
      <c r="B129" s="212"/>
      <c r="C129" s="212"/>
      <c r="D129" s="17">
        <v>2019</v>
      </c>
      <c r="E129" s="16">
        <v>2347</v>
      </c>
      <c r="F129" s="212"/>
      <c r="G129" s="71"/>
    </row>
    <row r="130" spans="1:7" s="66" customFormat="1" x14ac:dyDescent="0.2">
      <c r="A130" s="212"/>
      <c r="B130" s="212"/>
      <c r="C130" s="212"/>
      <c r="D130" s="17">
        <v>2020</v>
      </c>
      <c r="E130" s="16">
        <v>2347</v>
      </c>
      <c r="F130" s="212"/>
      <c r="G130" s="71"/>
    </row>
    <row r="131" spans="1:7" s="66" customFormat="1" x14ac:dyDescent="0.2">
      <c r="A131" s="212"/>
      <c r="B131" s="212"/>
      <c r="C131" s="212"/>
      <c r="D131" s="17">
        <v>2021</v>
      </c>
      <c r="E131" s="16">
        <v>2347</v>
      </c>
      <c r="F131" s="212"/>
      <c r="G131" s="71"/>
    </row>
    <row r="132" spans="1:7" s="66" customFormat="1" ht="25.5" customHeight="1" x14ac:dyDescent="0.2">
      <c r="A132" s="212"/>
      <c r="B132" s="190"/>
      <c r="C132" s="190"/>
      <c r="D132" s="9" t="s">
        <v>55</v>
      </c>
      <c r="E132" s="16">
        <f>E127+E128+E129+E130+E131</f>
        <v>11645</v>
      </c>
      <c r="F132" s="190"/>
      <c r="G132" s="71"/>
    </row>
    <row r="133" spans="1:7" s="66" customFormat="1" x14ac:dyDescent="0.2">
      <c r="A133" s="212"/>
      <c r="B133" s="189" t="s">
        <v>0</v>
      </c>
      <c r="C133" s="189" t="s">
        <v>32</v>
      </c>
      <c r="D133" s="17">
        <v>2017</v>
      </c>
      <c r="E133" s="16">
        <v>0</v>
      </c>
      <c r="F133" s="189" t="s">
        <v>140</v>
      </c>
      <c r="G133" s="71"/>
    </row>
    <row r="134" spans="1:7" s="66" customFormat="1" x14ac:dyDescent="0.2">
      <c r="A134" s="212"/>
      <c r="B134" s="212"/>
      <c r="C134" s="212"/>
      <c r="D134" s="17">
        <v>2018</v>
      </c>
      <c r="E134" s="16">
        <v>0</v>
      </c>
      <c r="F134" s="212"/>
      <c r="G134" s="71"/>
    </row>
    <row r="135" spans="1:7" s="66" customFormat="1" x14ac:dyDescent="0.2">
      <c r="A135" s="212"/>
      <c r="B135" s="212"/>
      <c r="C135" s="212"/>
      <c r="D135" s="17">
        <v>2019</v>
      </c>
      <c r="E135" s="16">
        <v>0</v>
      </c>
      <c r="F135" s="212"/>
      <c r="G135" s="71"/>
    </row>
    <row r="136" spans="1:7" s="66" customFormat="1" x14ac:dyDescent="0.2">
      <c r="A136" s="212"/>
      <c r="B136" s="212"/>
      <c r="C136" s="212"/>
      <c r="D136" s="17">
        <v>2020</v>
      </c>
      <c r="E136" s="16">
        <v>0</v>
      </c>
      <c r="F136" s="212"/>
      <c r="G136" s="71"/>
    </row>
    <row r="137" spans="1:7" s="66" customFormat="1" x14ac:dyDescent="0.2">
      <c r="A137" s="212"/>
      <c r="B137" s="212"/>
      <c r="C137" s="212"/>
      <c r="D137" s="17">
        <v>2021</v>
      </c>
      <c r="E137" s="16">
        <v>0</v>
      </c>
      <c r="F137" s="212"/>
      <c r="G137" s="71"/>
    </row>
    <row r="138" spans="1:7" s="66" customFormat="1" x14ac:dyDescent="0.2">
      <c r="A138" s="212"/>
      <c r="B138" s="190"/>
      <c r="C138" s="190"/>
      <c r="D138" s="9" t="s">
        <v>55</v>
      </c>
      <c r="E138" s="16">
        <v>0</v>
      </c>
      <c r="F138" s="190"/>
      <c r="G138" s="71"/>
    </row>
    <row r="139" spans="1:7" s="66" customFormat="1" x14ac:dyDescent="0.2">
      <c r="A139" s="212"/>
      <c r="B139" s="189" t="s">
        <v>4</v>
      </c>
      <c r="C139" s="189" t="s">
        <v>32</v>
      </c>
      <c r="D139" s="17">
        <v>2017</v>
      </c>
      <c r="E139" s="16">
        <v>0</v>
      </c>
      <c r="F139" s="189" t="s">
        <v>140</v>
      </c>
      <c r="G139" s="71"/>
    </row>
    <row r="140" spans="1:7" s="66" customFormat="1" x14ac:dyDescent="0.2">
      <c r="A140" s="212"/>
      <c r="B140" s="212"/>
      <c r="C140" s="212"/>
      <c r="D140" s="17">
        <v>2018</v>
      </c>
      <c r="E140" s="16">
        <v>0</v>
      </c>
      <c r="F140" s="212"/>
      <c r="G140" s="71"/>
    </row>
    <row r="141" spans="1:7" s="66" customFormat="1" x14ac:dyDescent="0.2">
      <c r="A141" s="212"/>
      <c r="B141" s="212"/>
      <c r="C141" s="212"/>
      <c r="D141" s="17">
        <v>2019</v>
      </c>
      <c r="E141" s="16">
        <v>0</v>
      </c>
      <c r="F141" s="212"/>
      <c r="G141" s="71"/>
    </row>
    <row r="142" spans="1:7" s="66" customFormat="1" x14ac:dyDescent="0.2">
      <c r="A142" s="212"/>
      <c r="B142" s="212"/>
      <c r="C142" s="212"/>
      <c r="D142" s="17">
        <v>2020</v>
      </c>
      <c r="E142" s="16">
        <v>0</v>
      </c>
      <c r="F142" s="212"/>
      <c r="G142" s="71"/>
    </row>
    <row r="143" spans="1:7" s="66" customFormat="1" x14ac:dyDescent="0.2">
      <c r="A143" s="212"/>
      <c r="B143" s="212"/>
      <c r="C143" s="212"/>
      <c r="D143" s="17">
        <v>2021</v>
      </c>
      <c r="E143" s="16">
        <v>0</v>
      </c>
      <c r="F143" s="212"/>
      <c r="G143" s="71"/>
    </row>
    <row r="144" spans="1:7" s="66" customFormat="1" x14ac:dyDescent="0.2">
      <c r="A144" s="212"/>
      <c r="B144" s="190"/>
      <c r="C144" s="190"/>
      <c r="D144" s="9" t="s">
        <v>55</v>
      </c>
      <c r="E144" s="16">
        <v>0</v>
      </c>
      <c r="F144" s="190"/>
      <c r="G144" s="71"/>
    </row>
    <row r="145" spans="1:7" s="66" customFormat="1" x14ac:dyDescent="0.2">
      <c r="A145" s="212"/>
      <c r="B145" s="189" t="s">
        <v>139</v>
      </c>
      <c r="C145" s="189" t="s">
        <v>32</v>
      </c>
      <c r="D145" s="17">
        <v>2017</v>
      </c>
      <c r="E145" s="16">
        <v>0</v>
      </c>
      <c r="F145" s="189" t="s">
        <v>140</v>
      </c>
      <c r="G145" s="71"/>
    </row>
    <row r="146" spans="1:7" s="66" customFormat="1" x14ac:dyDescent="0.2">
      <c r="A146" s="212"/>
      <c r="B146" s="212"/>
      <c r="C146" s="212"/>
      <c r="D146" s="17">
        <v>2018</v>
      </c>
      <c r="E146" s="16">
        <v>0</v>
      </c>
      <c r="F146" s="212"/>
      <c r="G146" s="71"/>
    </row>
    <row r="147" spans="1:7" s="66" customFormat="1" x14ac:dyDescent="0.2">
      <c r="A147" s="212"/>
      <c r="B147" s="212"/>
      <c r="C147" s="212"/>
      <c r="D147" s="17">
        <v>2019</v>
      </c>
      <c r="E147" s="16">
        <v>0</v>
      </c>
      <c r="F147" s="212"/>
      <c r="G147" s="71"/>
    </row>
    <row r="148" spans="1:7" s="66" customFormat="1" x14ac:dyDescent="0.2">
      <c r="A148" s="212"/>
      <c r="B148" s="212"/>
      <c r="C148" s="212"/>
      <c r="D148" s="17">
        <v>2020</v>
      </c>
      <c r="E148" s="16">
        <v>0</v>
      </c>
      <c r="F148" s="212"/>
      <c r="G148" s="71"/>
    </row>
    <row r="149" spans="1:7" s="66" customFormat="1" x14ac:dyDescent="0.2">
      <c r="A149" s="212"/>
      <c r="B149" s="212"/>
      <c r="C149" s="212"/>
      <c r="D149" s="17">
        <v>2021</v>
      </c>
      <c r="E149" s="16">
        <v>0</v>
      </c>
      <c r="F149" s="212"/>
      <c r="G149" s="71"/>
    </row>
    <row r="150" spans="1:7" s="66" customFormat="1" x14ac:dyDescent="0.2">
      <c r="A150" s="190"/>
      <c r="B150" s="190"/>
      <c r="C150" s="190"/>
      <c r="D150" s="9" t="s">
        <v>55</v>
      </c>
      <c r="E150" s="16">
        <v>0</v>
      </c>
      <c r="F150" s="190"/>
      <c r="G150" s="71"/>
    </row>
    <row r="151" spans="1:7" s="66" customFormat="1" x14ac:dyDescent="0.2">
      <c r="A151" s="189" t="s">
        <v>225</v>
      </c>
      <c r="B151" s="189" t="s">
        <v>45</v>
      </c>
      <c r="C151" s="189" t="s">
        <v>32</v>
      </c>
      <c r="D151" s="17">
        <v>2017</v>
      </c>
      <c r="E151" s="16">
        <v>0</v>
      </c>
      <c r="F151" s="189" t="s">
        <v>140</v>
      </c>
      <c r="G151" s="71"/>
    </row>
    <row r="152" spans="1:7" s="66" customFormat="1" x14ac:dyDescent="0.2">
      <c r="A152" s="212"/>
      <c r="B152" s="212"/>
      <c r="C152" s="212"/>
      <c r="D152" s="17">
        <v>2018</v>
      </c>
      <c r="E152" s="16">
        <v>0</v>
      </c>
      <c r="F152" s="212"/>
      <c r="G152" s="71"/>
    </row>
    <row r="153" spans="1:7" s="66" customFormat="1" x14ac:dyDescent="0.2">
      <c r="A153" s="212"/>
      <c r="B153" s="212"/>
      <c r="C153" s="212"/>
      <c r="D153" s="17">
        <v>2019</v>
      </c>
      <c r="E153" s="16">
        <v>0</v>
      </c>
      <c r="F153" s="212"/>
      <c r="G153" s="71"/>
    </row>
    <row r="154" spans="1:7" s="66" customFormat="1" x14ac:dyDescent="0.2">
      <c r="A154" s="212"/>
      <c r="B154" s="212"/>
      <c r="C154" s="212"/>
      <c r="D154" s="17">
        <v>2020</v>
      </c>
      <c r="E154" s="16">
        <v>0</v>
      </c>
      <c r="F154" s="212"/>
      <c r="G154" s="71"/>
    </row>
    <row r="155" spans="1:7" s="66" customFormat="1" x14ac:dyDescent="0.2">
      <c r="A155" s="212"/>
      <c r="B155" s="212"/>
      <c r="C155" s="212"/>
      <c r="D155" s="17">
        <v>2021</v>
      </c>
      <c r="E155" s="16">
        <v>0</v>
      </c>
      <c r="F155" s="212"/>
      <c r="G155" s="71"/>
    </row>
    <row r="156" spans="1:7" s="66" customFormat="1" x14ac:dyDescent="0.2">
      <c r="A156" s="212"/>
      <c r="B156" s="190"/>
      <c r="C156" s="190"/>
      <c r="D156" s="9" t="s">
        <v>55</v>
      </c>
      <c r="E156" s="16">
        <v>0</v>
      </c>
      <c r="F156" s="190"/>
      <c r="G156" s="71"/>
    </row>
    <row r="157" spans="1:7" s="66" customFormat="1" x14ac:dyDescent="0.2">
      <c r="A157" s="212"/>
      <c r="B157" s="189" t="s">
        <v>0</v>
      </c>
      <c r="C157" s="189" t="s">
        <v>32</v>
      </c>
      <c r="D157" s="17">
        <v>2017</v>
      </c>
      <c r="E157" s="16">
        <v>0</v>
      </c>
      <c r="F157" s="189" t="s">
        <v>140</v>
      </c>
      <c r="G157" s="71"/>
    </row>
    <row r="158" spans="1:7" s="66" customFormat="1" x14ac:dyDescent="0.2">
      <c r="A158" s="212"/>
      <c r="B158" s="212"/>
      <c r="C158" s="212"/>
      <c r="D158" s="17">
        <v>2018</v>
      </c>
      <c r="E158" s="16">
        <v>0</v>
      </c>
      <c r="F158" s="212"/>
      <c r="G158" s="71"/>
    </row>
    <row r="159" spans="1:7" s="66" customFormat="1" x14ac:dyDescent="0.2">
      <c r="A159" s="212"/>
      <c r="B159" s="212"/>
      <c r="C159" s="212"/>
      <c r="D159" s="17">
        <v>2019</v>
      </c>
      <c r="E159" s="16">
        <v>0</v>
      </c>
      <c r="F159" s="212"/>
      <c r="G159" s="71"/>
    </row>
    <row r="160" spans="1:7" s="66" customFormat="1" x14ac:dyDescent="0.2">
      <c r="A160" s="212"/>
      <c r="B160" s="212"/>
      <c r="C160" s="212"/>
      <c r="D160" s="17">
        <v>2020</v>
      </c>
      <c r="E160" s="16">
        <v>0</v>
      </c>
      <c r="F160" s="212"/>
      <c r="G160" s="71"/>
    </row>
    <row r="161" spans="1:7" s="66" customFormat="1" x14ac:dyDescent="0.2">
      <c r="A161" s="212"/>
      <c r="B161" s="212"/>
      <c r="C161" s="212"/>
      <c r="D161" s="17">
        <v>2021</v>
      </c>
      <c r="E161" s="16">
        <v>0</v>
      </c>
      <c r="F161" s="212"/>
      <c r="G161" s="71"/>
    </row>
    <row r="162" spans="1:7" s="66" customFormat="1" x14ac:dyDescent="0.2">
      <c r="A162" s="212"/>
      <c r="B162" s="190"/>
      <c r="C162" s="190"/>
      <c r="D162" s="9" t="s">
        <v>55</v>
      </c>
      <c r="E162" s="16">
        <v>0</v>
      </c>
      <c r="F162" s="190"/>
      <c r="G162" s="71"/>
    </row>
    <row r="163" spans="1:7" s="66" customFormat="1" x14ac:dyDescent="0.2">
      <c r="A163" s="212"/>
      <c r="B163" s="189" t="s">
        <v>4</v>
      </c>
      <c r="C163" s="189" t="s">
        <v>32</v>
      </c>
      <c r="D163" s="17">
        <v>2017</v>
      </c>
      <c r="E163" s="16">
        <v>0</v>
      </c>
      <c r="F163" s="189" t="s">
        <v>140</v>
      </c>
      <c r="G163" s="71"/>
    </row>
    <row r="164" spans="1:7" s="66" customFormat="1" x14ac:dyDescent="0.2">
      <c r="A164" s="212"/>
      <c r="B164" s="212"/>
      <c r="C164" s="212"/>
      <c r="D164" s="17">
        <v>2018</v>
      </c>
      <c r="E164" s="16">
        <v>0</v>
      </c>
      <c r="F164" s="212"/>
      <c r="G164" s="71"/>
    </row>
    <row r="165" spans="1:7" s="66" customFormat="1" x14ac:dyDescent="0.2">
      <c r="A165" s="212"/>
      <c r="B165" s="212"/>
      <c r="C165" s="212"/>
      <c r="D165" s="17">
        <v>2019</v>
      </c>
      <c r="E165" s="16">
        <v>0</v>
      </c>
      <c r="F165" s="212"/>
      <c r="G165" s="71"/>
    </row>
    <row r="166" spans="1:7" s="66" customFormat="1" x14ac:dyDescent="0.2">
      <c r="A166" s="212"/>
      <c r="B166" s="212"/>
      <c r="C166" s="212"/>
      <c r="D166" s="17">
        <v>2020</v>
      </c>
      <c r="E166" s="16">
        <v>0</v>
      </c>
      <c r="F166" s="212"/>
      <c r="G166" s="71"/>
    </row>
    <row r="167" spans="1:7" s="66" customFormat="1" x14ac:dyDescent="0.2">
      <c r="A167" s="212"/>
      <c r="B167" s="212"/>
      <c r="C167" s="212"/>
      <c r="D167" s="17">
        <v>2021</v>
      </c>
      <c r="E167" s="16">
        <v>0</v>
      </c>
      <c r="F167" s="212"/>
      <c r="G167" s="71"/>
    </row>
    <row r="168" spans="1:7" s="66" customFormat="1" x14ac:dyDescent="0.2">
      <c r="A168" s="212"/>
      <c r="B168" s="190"/>
      <c r="C168" s="190"/>
      <c r="D168" s="9" t="s">
        <v>55</v>
      </c>
      <c r="E168" s="16">
        <v>0</v>
      </c>
      <c r="F168" s="190"/>
      <c r="G168" s="71"/>
    </row>
    <row r="169" spans="1:7" s="66" customFormat="1" x14ac:dyDescent="0.2">
      <c r="A169" s="212"/>
      <c r="B169" s="189" t="s">
        <v>139</v>
      </c>
      <c r="C169" s="189" t="s">
        <v>32</v>
      </c>
      <c r="D169" s="17">
        <v>2017</v>
      </c>
      <c r="E169" s="16">
        <v>0</v>
      </c>
      <c r="F169" s="189" t="s">
        <v>140</v>
      </c>
      <c r="G169" s="71"/>
    </row>
    <row r="170" spans="1:7" s="66" customFormat="1" x14ac:dyDescent="0.2">
      <c r="A170" s="212"/>
      <c r="B170" s="212"/>
      <c r="C170" s="212"/>
      <c r="D170" s="17">
        <v>2018</v>
      </c>
      <c r="E170" s="16">
        <v>0</v>
      </c>
      <c r="F170" s="212"/>
      <c r="G170" s="71"/>
    </row>
    <row r="171" spans="1:7" s="66" customFormat="1" x14ac:dyDescent="0.2">
      <c r="A171" s="212"/>
      <c r="B171" s="212"/>
      <c r="C171" s="212"/>
      <c r="D171" s="17">
        <v>2019</v>
      </c>
      <c r="E171" s="16">
        <v>0</v>
      </c>
      <c r="F171" s="212"/>
      <c r="G171" s="71"/>
    </row>
    <row r="172" spans="1:7" s="66" customFormat="1" x14ac:dyDescent="0.2">
      <c r="A172" s="212"/>
      <c r="B172" s="212"/>
      <c r="C172" s="212"/>
      <c r="D172" s="17">
        <v>2020</v>
      </c>
      <c r="E172" s="16">
        <v>0</v>
      </c>
      <c r="F172" s="212"/>
      <c r="G172" s="71"/>
    </row>
    <row r="173" spans="1:7" s="66" customFormat="1" x14ac:dyDescent="0.2">
      <c r="A173" s="212"/>
      <c r="B173" s="212"/>
      <c r="C173" s="212"/>
      <c r="D173" s="17">
        <v>2021</v>
      </c>
      <c r="E173" s="16">
        <v>0</v>
      </c>
      <c r="F173" s="212"/>
      <c r="G173" s="71"/>
    </row>
    <row r="174" spans="1:7" s="66" customFormat="1" x14ac:dyDescent="0.2">
      <c r="A174" s="190"/>
      <c r="B174" s="190"/>
      <c r="C174" s="190"/>
      <c r="D174" s="9" t="s">
        <v>55</v>
      </c>
      <c r="E174" s="16">
        <v>0</v>
      </c>
      <c r="F174" s="190"/>
      <c r="G174" s="71"/>
    </row>
    <row r="175" spans="1:7" s="66" customFormat="1" x14ac:dyDescent="0.2">
      <c r="A175" s="189" t="s">
        <v>226</v>
      </c>
      <c r="B175" s="189" t="s">
        <v>45</v>
      </c>
      <c r="C175" s="189" t="s">
        <v>358</v>
      </c>
      <c r="D175" s="17">
        <v>2017</v>
      </c>
      <c r="E175" s="16">
        <v>3200</v>
      </c>
      <c r="F175" s="189" t="s">
        <v>140</v>
      </c>
      <c r="G175" s="71"/>
    </row>
    <row r="176" spans="1:7" s="66" customFormat="1" x14ac:dyDescent="0.2">
      <c r="A176" s="212"/>
      <c r="B176" s="212"/>
      <c r="C176" s="212"/>
      <c r="D176" s="17">
        <v>2018</v>
      </c>
      <c r="E176" s="16">
        <v>3360</v>
      </c>
      <c r="F176" s="212"/>
      <c r="G176" s="71"/>
    </row>
    <row r="177" spans="1:7" s="66" customFormat="1" x14ac:dyDescent="0.2">
      <c r="A177" s="212"/>
      <c r="B177" s="212"/>
      <c r="C177" s="212"/>
      <c r="D177" s="17">
        <v>2019</v>
      </c>
      <c r="E177" s="16">
        <v>3344</v>
      </c>
      <c r="F177" s="212"/>
      <c r="G177" s="71"/>
    </row>
    <row r="178" spans="1:7" s="66" customFormat="1" x14ac:dyDescent="0.2">
      <c r="A178" s="212"/>
      <c r="B178" s="212"/>
      <c r="C178" s="212"/>
      <c r="D178" s="17">
        <v>2020</v>
      </c>
      <c r="E178" s="16">
        <v>3344</v>
      </c>
      <c r="F178" s="212"/>
      <c r="G178" s="71"/>
    </row>
    <row r="179" spans="1:7" s="66" customFormat="1" x14ac:dyDescent="0.2">
      <c r="A179" s="212"/>
      <c r="B179" s="212"/>
      <c r="C179" s="212"/>
      <c r="D179" s="17">
        <v>2021</v>
      </c>
      <c r="E179" s="16">
        <v>3344</v>
      </c>
      <c r="F179" s="212"/>
      <c r="G179" s="71"/>
    </row>
    <row r="180" spans="1:7" s="66" customFormat="1" x14ac:dyDescent="0.2">
      <c r="A180" s="212"/>
      <c r="B180" s="190"/>
      <c r="C180" s="190"/>
      <c r="D180" s="9" t="s">
        <v>55</v>
      </c>
      <c r="E180" s="16">
        <f>E175+E176+E177+E178+E179</f>
        <v>16592</v>
      </c>
      <c r="F180" s="190"/>
      <c r="G180" s="71"/>
    </row>
    <row r="181" spans="1:7" s="66" customFormat="1" x14ac:dyDescent="0.2">
      <c r="A181" s="212"/>
      <c r="B181" s="189" t="s">
        <v>0</v>
      </c>
      <c r="C181" s="189" t="s">
        <v>32</v>
      </c>
      <c r="D181" s="17">
        <v>2017</v>
      </c>
      <c r="E181" s="16">
        <v>0</v>
      </c>
      <c r="F181" s="189" t="s">
        <v>140</v>
      </c>
      <c r="G181" s="71"/>
    </row>
    <row r="182" spans="1:7" s="66" customFormat="1" x14ac:dyDescent="0.2">
      <c r="A182" s="212"/>
      <c r="B182" s="212"/>
      <c r="C182" s="212"/>
      <c r="D182" s="17">
        <v>2018</v>
      </c>
      <c r="E182" s="16">
        <v>0</v>
      </c>
      <c r="F182" s="212"/>
      <c r="G182" s="71"/>
    </row>
    <row r="183" spans="1:7" s="66" customFormat="1" x14ac:dyDescent="0.2">
      <c r="A183" s="212"/>
      <c r="B183" s="212"/>
      <c r="C183" s="212"/>
      <c r="D183" s="17">
        <v>2019</v>
      </c>
      <c r="E183" s="16">
        <v>0</v>
      </c>
      <c r="F183" s="212"/>
      <c r="G183" s="71"/>
    </row>
    <row r="184" spans="1:7" s="66" customFormat="1" x14ac:dyDescent="0.2">
      <c r="A184" s="212"/>
      <c r="B184" s="212"/>
      <c r="C184" s="212"/>
      <c r="D184" s="17">
        <v>2020</v>
      </c>
      <c r="E184" s="16">
        <v>0</v>
      </c>
      <c r="F184" s="212"/>
      <c r="G184" s="71"/>
    </row>
    <row r="185" spans="1:7" s="66" customFormat="1" x14ac:dyDescent="0.2">
      <c r="A185" s="212"/>
      <c r="B185" s="212"/>
      <c r="C185" s="212"/>
      <c r="D185" s="17">
        <v>2021</v>
      </c>
      <c r="E185" s="16">
        <v>0</v>
      </c>
      <c r="F185" s="212"/>
      <c r="G185" s="71"/>
    </row>
    <row r="186" spans="1:7" s="66" customFormat="1" x14ac:dyDescent="0.2">
      <c r="A186" s="212"/>
      <c r="B186" s="190"/>
      <c r="C186" s="190"/>
      <c r="D186" s="9" t="s">
        <v>55</v>
      </c>
      <c r="E186" s="16">
        <v>0</v>
      </c>
      <c r="F186" s="190"/>
      <c r="G186" s="71"/>
    </row>
    <row r="187" spans="1:7" s="66" customFormat="1" x14ac:dyDescent="0.2">
      <c r="A187" s="212"/>
      <c r="B187" s="189" t="s">
        <v>4</v>
      </c>
      <c r="C187" s="189" t="s">
        <v>32</v>
      </c>
      <c r="D187" s="17">
        <v>2017</v>
      </c>
      <c r="E187" s="16">
        <v>0</v>
      </c>
      <c r="F187" s="189" t="s">
        <v>140</v>
      </c>
      <c r="G187" s="71"/>
    </row>
    <row r="188" spans="1:7" s="66" customFormat="1" x14ac:dyDescent="0.2">
      <c r="A188" s="212"/>
      <c r="B188" s="212"/>
      <c r="C188" s="212"/>
      <c r="D188" s="17">
        <v>2018</v>
      </c>
      <c r="E188" s="16">
        <v>0</v>
      </c>
      <c r="F188" s="212"/>
      <c r="G188" s="71"/>
    </row>
    <row r="189" spans="1:7" s="66" customFormat="1" x14ac:dyDescent="0.2">
      <c r="A189" s="212"/>
      <c r="B189" s="212"/>
      <c r="C189" s="212"/>
      <c r="D189" s="17">
        <v>2019</v>
      </c>
      <c r="E189" s="16">
        <v>0</v>
      </c>
      <c r="F189" s="212"/>
      <c r="G189" s="71"/>
    </row>
    <row r="190" spans="1:7" s="66" customFormat="1" x14ac:dyDescent="0.2">
      <c r="A190" s="212"/>
      <c r="B190" s="212"/>
      <c r="C190" s="212"/>
      <c r="D190" s="17">
        <v>2020</v>
      </c>
      <c r="E190" s="16">
        <v>0</v>
      </c>
      <c r="F190" s="212"/>
      <c r="G190" s="71"/>
    </row>
    <row r="191" spans="1:7" s="66" customFormat="1" x14ac:dyDescent="0.2">
      <c r="A191" s="212"/>
      <c r="B191" s="212"/>
      <c r="C191" s="212"/>
      <c r="D191" s="17">
        <v>2021</v>
      </c>
      <c r="E191" s="16">
        <v>0</v>
      </c>
      <c r="F191" s="212"/>
      <c r="G191" s="71"/>
    </row>
    <row r="192" spans="1:7" s="66" customFormat="1" x14ac:dyDescent="0.2">
      <c r="A192" s="212"/>
      <c r="B192" s="190"/>
      <c r="C192" s="190"/>
      <c r="D192" s="9" t="s">
        <v>55</v>
      </c>
      <c r="E192" s="16">
        <v>0</v>
      </c>
      <c r="F192" s="190"/>
      <c r="G192" s="71"/>
    </row>
    <row r="193" spans="1:7" s="66" customFormat="1" x14ac:dyDescent="0.2">
      <c r="A193" s="212"/>
      <c r="B193" s="189" t="s">
        <v>139</v>
      </c>
      <c r="C193" s="189" t="s">
        <v>32</v>
      </c>
      <c r="D193" s="17">
        <v>2017</v>
      </c>
      <c r="E193" s="16">
        <v>0</v>
      </c>
      <c r="F193" s="189" t="s">
        <v>140</v>
      </c>
      <c r="G193" s="71"/>
    </row>
    <row r="194" spans="1:7" s="66" customFormat="1" x14ac:dyDescent="0.2">
      <c r="A194" s="212"/>
      <c r="B194" s="212"/>
      <c r="C194" s="212"/>
      <c r="D194" s="17">
        <v>2018</v>
      </c>
      <c r="E194" s="16">
        <v>0</v>
      </c>
      <c r="F194" s="212"/>
      <c r="G194" s="71"/>
    </row>
    <row r="195" spans="1:7" s="66" customFormat="1" x14ac:dyDescent="0.2">
      <c r="A195" s="212"/>
      <c r="B195" s="212"/>
      <c r="C195" s="212"/>
      <c r="D195" s="17">
        <v>2019</v>
      </c>
      <c r="E195" s="16">
        <v>0</v>
      </c>
      <c r="F195" s="212"/>
      <c r="G195" s="71"/>
    </row>
    <row r="196" spans="1:7" s="66" customFormat="1" x14ac:dyDescent="0.2">
      <c r="A196" s="212"/>
      <c r="B196" s="212"/>
      <c r="C196" s="212"/>
      <c r="D196" s="17">
        <v>2020</v>
      </c>
      <c r="E196" s="16">
        <v>0</v>
      </c>
      <c r="F196" s="212"/>
      <c r="G196" s="71"/>
    </row>
    <row r="197" spans="1:7" s="66" customFormat="1" x14ac:dyDescent="0.2">
      <c r="A197" s="212"/>
      <c r="B197" s="212"/>
      <c r="C197" s="212"/>
      <c r="D197" s="17">
        <v>2021</v>
      </c>
      <c r="E197" s="16">
        <v>0</v>
      </c>
      <c r="F197" s="212"/>
      <c r="G197" s="71"/>
    </row>
    <row r="198" spans="1:7" s="66" customFormat="1" x14ac:dyDescent="0.2">
      <c r="A198" s="190"/>
      <c r="B198" s="190"/>
      <c r="C198" s="190"/>
      <c r="D198" s="9" t="s">
        <v>55</v>
      </c>
      <c r="E198" s="16">
        <v>0</v>
      </c>
      <c r="F198" s="190"/>
      <c r="G198" s="71"/>
    </row>
    <row r="199" spans="1:7" s="66" customFormat="1" x14ac:dyDescent="0.2">
      <c r="A199" s="189" t="s">
        <v>227</v>
      </c>
      <c r="B199" s="189" t="s">
        <v>45</v>
      </c>
      <c r="C199" s="189" t="s">
        <v>32</v>
      </c>
      <c r="D199" s="17">
        <v>2017</v>
      </c>
      <c r="E199" s="16">
        <f>E6</f>
        <v>14302</v>
      </c>
      <c r="F199" s="254" t="s">
        <v>140</v>
      </c>
      <c r="G199" s="71"/>
    </row>
    <row r="200" spans="1:7" s="66" customFormat="1" x14ac:dyDescent="0.2">
      <c r="A200" s="212"/>
      <c r="B200" s="212"/>
      <c r="C200" s="212"/>
      <c r="D200" s="17">
        <v>2018</v>
      </c>
      <c r="E200" s="16">
        <f t="shared" ref="E200:E221" si="0">E7</f>
        <v>14328</v>
      </c>
      <c r="F200" s="255"/>
      <c r="G200" s="71"/>
    </row>
    <row r="201" spans="1:7" s="66" customFormat="1" x14ac:dyDescent="0.2">
      <c r="A201" s="212"/>
      <c r="B201" s="212"/>
      <c r="C201" s="212"/>
      <c r="D201" s="17">
        <v>2019</v>
      </c>
      <c r="E201" s="16">
        <f t="shared" si="0"/>
        <v>14260</v>
      </c>
      <c r="F201" s="255"/>
      <c r="G201" s="71"/>
    </row>
    <row r="202" spans="1:7" s="66" customFormat="1" x14ac:dyDescent="0.2">
      <c r="A202" s="212"/>
      <c r="B202" s="212"/>
      <c r="C202" s="212"/>
      <c r="D202" s="17">
        <v>2020</v>
      </c>
      <c r="E202" s="16">
        <f t="shared" si="0"/>
        <v>14260</v>
      </c>
      <c r="F202" s="255"/>
      <c r="G202" s="71"/>
    </row>
    <row r="203" spans="1:7" x14ac:dyDescent="0.2">
      <c r="A203" s="212"/>
      <c r="B203" s="212"/>
      <c r="C203" s="212"/>
      <c r="D203" s="17">
        <v>2021</v>
      </c>
      <c r="E203" s="16">
        <f t="shared" si="0"/>
        <v>15916</v>
      </c>
      <c r="F203" s="255"/>
      <c r="G203" s="71"/>
    </row>
    <row r="204" spans="1:7" x14ac:dyDescent="0.2">
      <c r="A204" s="212"/>
      <c r="B204" s="190"/>
      <c r="C204" s="190"/>
      <c r="D204" s="9" t="s">
        <v>55</v>
      </c>
      <c r="E204" s="16">
        <f t="shared" si="0"/>
        <v>73066</v>
      </c>
      <c r="F204" s="256"/>
      <c r="G204" s="71"/>
    </row>
    <row r="205" spans="1:7" x14ac:dyDescent="0.2">
      <c r="A205" s="212"/>
      <c r="B205" s="189" t="s">
        <v>0</v>
      </c>
      <c r="C205" s="189" t="s">
        <v>32</v>
      </c>
      <c r="D205" s="17">
        <v>2017</v>
      </c>
      <c r="E205" s="16">
        <f t="shared" si="0"/>
        <v>0</v>
      </c>
      <c r="F205" s="254" t="s">
        <v>140</v>
      </c>
      <c r="G205" s="71"/>
    </row>
    <row r="206" spans="1:7" x14ac:dyDescent="0.2">
      <c r="A206" s="212"/>
      <c r="B206" s="212"/>
      <c r="C206" s="212"/>
      <c r="D206" s="17">
        <v>2018</v>
      </c>
      <c r="E206" s="16">
        <f t="shared" si="0"/>
        <v>0</v>
      </c>
      <c r="F206" s="255"/>
      <c r="G206" s="71"/>
    </row>
    <row r="207" spans="1:7" x14ac:dyDescent="0.2">
      <c r="A207" s="212"/>
      <c r="B207" s="212"/>
      <c r="C207" s="212"/>
      <c r="D207" s="17">
        <v>2019</v>
      </c>
      <c r="E207" s="16">
        <f t="shared" si="0"/>
        <v>0</v>
      </c>
      <c r="F207" s="255"/>
      <c r="G207" s="71"/>
    </row>
    <row r="208" spans="1:7" x14ac:dyDescent="0.2">
      <c r="A208" s="212"/>
      <c r="B208" s="212"/>
      <c r="C208" s="212"/>
      <c r="D208" s="17">
        <v>2020</v>
      </c>
      <c r="E208" s="16">
        <f t="shared" si="0"/>
        <v>0</v>
      </c>
      <c r="F208" s="255"/>
      <c r="G208" s="71"/>
    </row>
    <row r="209" spans="1:13" x14ac:dyDescent="0.2">
      <c r="A209" s="212"/>
      <c r="B209" s="212"/>
      <c r="C209" s="212"/>
      <c r="D209" s="17">
        <v>2021</v>
      </c>
      <c r="E209" s="16">
        <f t="shared" si="0"/>
        <v>0</v>
      </c>
      <c r="F209" s="255"/>
      <c r="G209" s="71"/>
    </row>
    <row r="210" spans="1:13" x14ac:dyDescent="0.2">
      <c r="A210" s="212"/>
      <c r="B210" s="190"/>
      <c r="C210" s="190"/>
      <c r="D210" s="9" t="s">
        <v>55</v>
      </c>
      <c r="E210" s="16">
        <f t="shared" si="0"/>
        <v>0</v>
      </c>
      <c r="F210" s="255"/>
      <c r="G210" s="71"/>
    </row>
    <row r="211" spans="1:13" x14ac:dyDescent="0.2">
      <c r="A211" s="212"/>
      <c r="B211" s="189" t="s">
        <v>4</v>
      </c>
      <c r="C211" s="189" t="s">
        <v>32</v>
      </c>
      <c r="D211" s="17">
        <v>2017</v>
      </c>
      <c r="E211" s="16">
        <f t="shared" si="0"/>
        <v>0</v>
      </c>
      <c r="F211" s="254" t="s">
        <v>140</v>
      </c>
      <c r="G211" s="71"/>
    </row>
    <row r="212" spans="1:13" x14ac:dyDescent="0.2">
      <c r="A212" s="212"/>
      <c r="B212" s="212"/>
      <c r="C212" s="212"/>
      <c r="D212" s="17">
        <v>2018</v>
      </c>
      <c r="E212" s="16">
        <f t="shared" si="0"/>
        <v>0</v>
      </c>
      <c r="F212" s="255"/>
      <c r="G212" s="71"/>
    </row>
    <row r="213" spans="1:13" x14ac:dyDescent="0.2">
      <c r="A213" s="212"/>
      <c r="B213" s="212"/>
      <c r="C213" s="212"/>
      <c r="D213" s="17">
        <v>2019</v>
      </c>
      <c r="E213" s="16">
        <f t="shared" si="0"/>
        <v>0</v>
      </c>
      <c r="F213" s="212"/>
    </row>
    <row r="214" spans="1:13" x14ac:dyDescent="0.2">
      <c r="A214" s="212"/>
      <c r="B214" s="212"/>
      <c r="C214" s="212"/>
      <c r="D214" s="17">
        <v>2020</v>
      </c>
      <c r="E214" s="16">
        <f t="shared" si="0"/>
        <v>0</v>
      </c>
      <c r="F214" s="212"/>
    </row>
    <row r="215" spans="1:13" x14ac:dyDescent="0.2">
      <c r="A215" s="212"/>
      <c r="B215" s="212"/>
      <c r="C215" s="212"/>
      <c r="D215" s="17">
        <v>2021</v>
      </c>
      <c r="E215" s="16">
        <f t="shared" si="0"/>
        <v>0</v>
      </c>
      <c r="F215" s="212"/>
    </row>
    <row r="216" spans="1:13" x14ac:dyDescent="0.2">
      <c r="A216" s="212"/>
      <c r="B216" s="190"/>
      <c r="C216" s="190"/>
      <c r="D216" s="9" t="s">
        <v>55</v>
      </c>
      <c r="E216" s="16">
        <f t="shared" si="0"/>
        <v>0</v>
      </c>
      <c r="F216" s="190"/>
    </row>
    <row r="217" spans="1:13" x14ac:dyDescent="0.2">
      <c r="A217" s="212"/>
      <c r="B217" s="189" t="s">
        <v>139</v>
      </c>
      <c r="C217" s="189" t="s">
        <v>32</v>
      </c>
      <c r="D217" s="17">
        <v>2017</v>
      </c>
      <c r="E217" s="16">
        <f t="shared" si="0"/>
        <v>0</v>
      </c>
      <c r="F217" s="189" t="s">
        <v>140</v>
      </c>
      <c r="M217" s="37"/>
    </row>
    <row r="218" spans="1:13" x14ac:dyDescent="0.2">
      <c r="A218" s="212"/>
      <c r="B218" s="212"/>
      <c r="C218" s="212"/>
      <c r="D218" s="17">
        <v>2018</v>
      </c>
      <c r="E218" s="16">
        <f t="shared" si="0"/>
        <v>0</v>
      </c>
      <c r="F218" s="212"/>
      <c r="M218" s="37"/>
    </row>
    <row r="219" spans="1:13" x14ac:dyDescent="0.2">
      <c r="A219" s="212"/>
      <c r="B219" s="212"/>
      <c r="C219" s="212"/>
      <c r="D219" s="17">
        <v>2019</v>
      </c>
      <c r="E219" s="16">
        <f t="shared" si="0"/>
        <v>0</v>
      </c>
      <c r="F219" s="212"/>
      <c r="M219" s="37"/>
    </row>
    <row r="220" spans="1:13" x14ac:dyDescent="0.2">
      <c r="A220" s="212"/>
      <c r="B220" s="212"/>
      <c r="C220" s="212"/>
      <c r="D220" s="17">
        <v>2020</v>
      </c>
      <c r="E220" s="16">
        <f t="shared" si="0"/>
        <v>0</v>
      </c>
      <c r="F220" s="212"/>
      <c r="M220" s="37"/>
    </row>
    <row r="221" spans="1:13" x14ac:dyDescent="0.2">
      <c r="A221" s="212"/>
      <c r="B221" s="212"/>
      <c r="C221" s="212"/>
      <c r="D221" s="17">
        <v>2021</v>
      </c>
      <c r="E221" s="16">
        <f t="shared" si="0"/>
        <v>0</v>
      </c>
      <c r="F221" s="212"/>
      <c r="M221" s="37"/>
    </row>
    <row r="222" spans="1:13" x14ac:dyDescent="0.2">
      <c r="A222" s="190"/>
      <c r="B222" s="190"/>
      <c r="C222" s="190"/>
      <c r="D222" s="9" t="s">
        <v>55</v>
      </c>
      <c r="E222" s="16">
        <v>0</v>
      </c>
      <c r="F222" s="190"/>
      <c r="M222" s="37"/>
    </row>
  </sheetData>
  <mergeCells count="120">
    <mergeCell ref="A3:F3"/>
    <mergeCell ref="E1:F1"/>
    <mergeCell ref="C36:C41"/>
    <mergeCell ref="C42:C47"/>
    <mergeCell ref="C48:C53"/>
    <mergeCell ref="A103:A126"/>
    <mergeCell ref="B103:B108"/>
    <mergeCell ref="C103:C108"/>
    <mergeCell ref="F103:F108"/>
    <mergeCell ref="B109:B114"/>
    <mergeCell ref="C109:C114"/>
    <mergeCell ref="F109:F114"/>
    <mergeCell ref="B115:B120"/>
    <mergeCell ref="C115:C120"/>
    <mergeCell ref="F115:F120"/>
    <mergeCell ref="B121:B126"/>
    <mergeCell ref="C121:C126"/>
    <mergeCell ref="F121:F126"/>
    <mergeCell ref="A30:A53"/>
    <mergeCell ref="B30:B35"/>
    <mergeCell ref="C30:C35"/>
    <mergeCell ref="F30:F35"/>
    <mergeCell ref="B36:B41"/>
    <mergeCell ref="D5:E5"/>
    <mergeCell ref="A6:A29"/>
    <mergeCell ref="B6:B11"/>
    <mergeCell ref="C6:C11"/>
    <mergeCell ref="F6:F11"/>
    <mergeCell ref="B12:B17"/>
    <mergeCell ref="C12:C17"/>
    <mergeCell ref="F12:F17"/>
    <mergeCell ref="B18:B23"/>
    <mergeCell ref="F36:F41"/>
    <mergeCell ref="B42:B47"/>
    <mergeCell ref="F42:F47"/>
    <mergeCell ref="B48:B53"/>
    <mergeCell ref="F48:F53"/>
    <mergeCell ref="C18:C23"/>
    <mergeCell ref="F18:F23"/>
    <mergeCell ref="B24:B29"/>
    <mergeCell ref="C24:C29"/>
    <mergeCell ref="F24:F29"/>
    <mergeCell ref="A199:A222"/>
    <mergeCell ref="B199:B204"/>
    <mergeCell ref="C199:C204"/>
    <mergeCell ref="F199:F204"/>
    <mergeCell ref="B205:B210"/>
    <mergeCell ref="A54:A78"/>
    <mergeCell ref="B54:B60"/>
    <mergeCell ref="C54:C60"/>
    <mergeCell ref="F54:F60"/>
    <mergeCell ref="B61:B66"/>
    <mergeCell ref="C61:C66"/>
    <mergeCell ref="F61:F66"/>
    <mergeCell ref="B67:B72"/>
    <mergeCell ref="C67:C72"/>
    <mergeCell ref="F67:F72"/>
    <mergeCell ref="F217:F222"/>
    <mergeCell ref="C205:C210"/>
    <mergeCell ref="F205:F210"/>
    <mergeCell ref="B211:B216"/>
    <mergeCell ref="C211:C216"/>
    <mergeCell ref="F211:F216"/>
    <mergeCell ref="C79:C84"/>
    <mergeCell ref="C85:C90"/>
    <mergeCell ref="F157:F162"/>
    <mergeCell ref="F163:F168"/>
    <mergeCell ref="C91:C96"/>
    <mergeCell ref="C97:C102"/>
    <mergeCell ref="B79:B84"/>
    <mergeCell ref="B85:B90"/>
    <mergeCell ref="B91:B96"/>
    <mergeCell ref="B97:B102"/>
    <mergeCell ref="B73:B78"/>
    <mergeCell ref="C73:C78"/>
    <mergeCell ref="F79:F84"/>
    <mergeCell ref="F85:F90"/>
    <mergeCell ref="F91:F96"/>
    <mergeCell ref="F97:F102"/>
    <mergeCell ref="F73:F78"/>
    <mergeCell ref="B217:B222"/>
    <mergeCell ref="C217:C222"/>
    <mergeCell ref="B145:B150"/>
    <mergeCell ref="C127:C132"/>
    <mergeCell ref="C133:C138"/>
    <mergeCell ref="C139:C144"/>
    <mergeCell ref="C145:C150"/>
    <mergeCell ref="B181:B186"/>
    <mergeCell ref="C181:C186"/>
    <mergeCell ref="B187:B192"/>
    <mergeCell ref="C187:C192"/>
    <mergeCell ref="B193:B198"/>
    <mergeCell ref="C193:C198"/>
    <mergeCell ref="B163:B168"/>
    <mergeCell ref="C163:C168"/>
    <mergeCell ref="B169:B174"/>
    <mergeCell ref="F169:F174"/>
    <mergeCell ref="F175:F180"/>
    <mergeCell ref="F181:F186"/>
    <mergeCell ref="F139:F144"/>
    <mergeCell ref="F145:F150"/>
    <mergeCell ref="A79:A102"/>
    <mergeCell ref="C169:C174"/>
    <mergeCell ref="B175:B180"/>
    <mergeCell ref="C175:C180"/>
    <mergeCell ref="B127:B132"/>
    <mergeCell ref="B133:B138"/>
    <mergeCell ref="B139:B144"/>
    <mergeCell ref="A151:A174"/>
    <mergeCell ref="B151:B156"/>
    <mergeCell ref="C151:C156"/>
    <mergeCell ref="B157:B162"/>
    <mergeCell ref="C157:C162"/>
    <mergeCell ref="A175:A198"/>
    <mergeCell ref="F127:F132"/>
    <mergeCell ref="F133:F138"/>
    <mergeCell ref="A127:A150"/>
    <mergeCell ref="F187:F192"/>
    <mergeCell ref="F193:F198"/>
    <mergeCell ref="F151:F156"/>
  </mergeCells>
  <pageMargins left="0.70866141732283472" right="0.70866141732283472" top="0.74803149606299213" bottom="0.55118110236220474" header="0.31496062992125984" footer="0.31496062992125984"/>
  <pageSetup paperSize="9" scale="9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00B050"/>
    <pageSetUpPr fitToPage="1"/>
  </sheetPr>
  <dimension ref="A1:M66"/>
  <sheetViews>
    <sheetView topLeftCell="A34" zoomScaleNormal="100" workbookViewId="0">
      <selection activeCell="M40" sqref="M40:M44"/>
    </sheetView>
  </sheetViews>
  <sheetFormatPr defaultRowHeight="12.75" x14ac:dyDescent="0.2"/>
  <cols>
    <col min="1" max="1" width="4.7109375" style="65" customWidth="1"/>
    <col min="2" max="2" width="16" style="37" customWidth="1"/>
    <col min="3" max="3" width="11.7109375" style="37" customWidth="1"/>
    <col min="4" max="4" width="15.140625" style="37" customWidth="1"/>
    <col min="5" max="5" width="14.85546875" style="37" customWidth="1"/>
    <col min="6" max="6" width="9.140625" style="37"/>
    <col min="7" max="7" width="7.42578125" style="37" customWidth="1"/>
    <col min="8" max="9" width="7" style="37" customWidth="1"/>
    <col min="10" max="10" width="6.28515625" style="37" customWidth="1"/>
    <col min="11" max="11" width="6.5703125" style="37" customWidth="1"/>
    <col min="12" max="12" width="15" style="37" customWidth="1"/>
    <col min="13" max="13" width="16.42578125" style="37" customWidth="1"/>
    <col min="14" max="16384" width="9.140625" style="37"/>
  </cols>
  <sheetData>
    <row r="1" spans="1:13" ht="63" customHeight="1" x14ac:dyDescent="0.2">
      <c r="B1" s="11"/>
      <c r="C1" s="11"/>
      <c r="D1" s="11"/>
      <c r="E1" s="11"/>
      <c r="F1" s="11"/>
      <c r="G1" s="11"/>
      <c r="H1" s="11"/>
      <c r="I1" s="11"/>
      <c r="J1" s="11"/>
      <c r="K1" s="168" t="s">
        <v>230</v>
      </c>
      <c r="L1" s="168"/>
      <c r="M1" s="168"/>
    </row>
    <row r="2" spans="1:13" ht="27" customHeight="1" x14ac:dyDescent="0.2">
      <c r="A2" s="210"/>
      <c r="B2" s="210"/>
      <c r="C2" s="210"/>
      <c r="D2" s="210"/>
      <c r="E2" s="210"/>
      <c r="F2" s="210"/>
      <c r="G2" s="210"/>
      <c r="H2" s="210"/>
      <c r="I2" s="210"/>
      <c r="J2" s="210"/>
      <c r="K2" s="2"/>
      <c r="L2" s="3"/>
      <c r="M2" s="3"/>
    </row>
    <row r="3" spans="1:13" ht="52.5" customHeight="1" x14ac:dyDescent="0.2">
      <c r="A3" s="210" t="s">
        <v>232</v>
      </c>
      <c r="B3" s="210"/>
      <c r="C3" s="210"/>
      <c r="D3" s="210"/>
      <c r="E3" s="210"/>
      <c r="F3" s="210"/>
      <c r="G3" s="210"/>
      <c r="H3" s="210"/>
      <c r="I3" s="210"/>
      <c r="J3" s="210"/>
      <c r="K3" s="210"/>
      <c r="L3" s="210"/>
      <c r="M3" s="210"/>
    </row>
    <row r="4" spans="1:13" ht="15.75" customHeight="1" x14ac:dyDescent="0.2">
      <c r="A4" s="5"/>
      <c r="B4" s="4"/>
      <c r="C4" s="5"/>
      <c r="D4" s="5"/>
      <c r="E4" s="5"/>
      <c r="F4" s="6"/>
      <c r="G4" s="6"/>
      <c r="H4" s="6"/>
      <c r="I4" s="6"/>
      <c r="J4" s="6"/>
      <c r="K4" s="6"/>
      <c r="L4" s="5"/>
      <c r="M4" s="5"/>
    </row>
    <row r="5" spans="1:13" ht="33.75" customHeight="1" x14ac:dyDescent="0.2">
      <c r="A5" s="224" t="s">
        <v>38</v>
      </c>
      <c r="B5" s="188" t="s">
        <v>57</v>
      </c>
      <c r="C5" s="188" t="s">
        <v>58</v>
      </c>
      <c r="D5" s="188" t="s">
        <v>59</v>
      </c>
      <c r="E5" s="188" t="s">
        <v>60</v>
      </c>
      <c r="F5" s="188" t="s">
        <v>61</v>
      </c>
      <c r="G5" s="188" t="s">
        <v>62</v>
      </c>
      <c r="H5" s="188"/>
      <c r="I5" s="188"/>
      <c r="J5" s="188"/>
      <c r="K5" s="188"/>
      <c r="L5" s="188" t="s">
        <v>63</v>
      </c>
      <c r="M5" s="188" t="s">
        <v>64</v>
      </c>
    </row>
    <row r="6" spans="1:13" ht="34.5" customHeight="1" x14ac:dyDescent="0.2">
      <c r="A6" s="224"/>
      <c r="B6" s="188"/>
      <c r="C6" s="188"/>
      <c r="D6" s="188"/>
      <c r="E6" s="188"/>
      <c r="F6" s="188"/>
      <c r="G6" s="17" t="s">
        <v>46</v>
      </c>
      <c r="H6" s="17" t="s">
        <v>47</v>
      </c>
      <c r="I6" s="17" t="s">
        <v>75</v>
      </c>
      <c r="J6" s="17" t="s">
        <v>76</v>
      </c>
      <c r="K6" s="17" t="s">
        <v>77</v>
      </c>
      <c r="L6" s="188"/>
      <c r="M6" s="188"/>
    </row>
    <row r="7" spans="1:13" x14ac:dyDescent="0.2">
      <c r="A7" s="16">
        <v>1</v>
      </c>
      <c r="B7" s="16">
        <v>2</v>
      </c>
      <c r="C7" s="16">
        <v>3</v>
      </c>
      <c r="D7" s="16">
        <v>4</v>
      </c>
      <c r="E7" s="16">
        <v>5</v>
      </c>
      <c r="F7" s="17">
        <v>6</v>
      </c>
      <c r="G7" s="17">
        <v>7</v>
      </c>
      <c r="H7" s="17">
        <v>8</v>
      </c>
      <c r="I7" s="17">
        <v>9</v>
      </c>
      <c r="J7" s="17">
        <v>10</v>
      </c>
      <c r="K7" s="17">
        <v>11</v>
      </c>
      <c r="L7" s="16">
        <v>12</v>
      </c>
      <c r="M7" s="16">
        <v>13</v>
      </c>
    </row>
    <row r="8" spans="1:13" ht="12.75" customHeight="1" x14ac:dyDescent="0.2">
      <c r="A8" s="224" t="s">
        <v>48</v>
      </c>
      <c r="B8" s="223" t="s">
        <v>229</v>
      </c>
      <c r="C8" s="224" t="s">
        <v>73</v>
      </c>
      <c r="D8" s="9" t="s">
        <v>55</v>
      </c>
      <c r="E8" s="143" t="s">
        <v>389</v>
      </c>
      <c r="F8" s="1">
        <f>F9+F10+F11+F12</f>
        <v>33184</v>
      </c>
      <c r="G8" s="121">
        <f>G14+G19+G24</f>
        <v>6400</v>
      </c>
      <c r="H8" s="121">
        <f t="shared" ref="H8:K9" si="0">H14+H19+H24</f>
        <v>6720</v>
      </c>
      <c r="I8" s="121">
        <f t="shared" si="0"/>
        <v>6688</v>
      </c>
      <c r="J8" s="121">
        <f t="shared" si="0"/>
        <v>6688</v>
      </c>
      <c r="K8" s="121">
        <f t="shared" si="0"/>
        <v>6688</v>
      </c>
      <c r="L8" s="224" t="s">
        <v>65</v>
      </c>
      <c r="M8" s="224"/>
    </row>
    <row r="9" spans="1:13" ht="51" x14ac:dyDescent="0.2">
      <c r="A9" s="224"/>
      <c r="B9" s="223"/>
      <c r="C9" s="224"/>
      <c r="D9" s="9" t="s">
        <v>66</v>
      </c>
      <c r="E9" s="143">
        <v>6400</v>
      </c>
      <c r="F9" s="1">
        <f>G9+H9+I9+J9+K9</f>
        <v>33184</v>
      </c>
      <c r="G9" s="1">
        <f>G15+G20+G25</f>
        <v>6400</v>
      </c>
      <c r="H9" s="1">
        <f t="shared" si="0"/>
        <v>6720</v>
      </c>
      <c r="I9" s="1">
        <f t="shared" si="0"/>
        <v>6688</v>
      </c>
      <c r="J9" s="1">
        <f t="shared" si="0"/>
        <v>6688</v>
      </c>
      <c r="K9" s="1">
        <f t="shared" si="0"/>
        <v>6688</v>
      </c>
      <c r="L9" s="224"/>
      <c r="M9" s="224"/>
    </row>
    <row r="10" spans="1:13" ht="51" x14ac:dyDescent="0.2">
      <c r="A10" s="224"/>
      <c r="B10" s="223"/>
      <c r="C10" s="224"/>
      <c r="D10" s="9" t="s">
        <v>0</v>
      </c>
      <c r="E10" s="143">
        <v>0</v>
      </c>
      <c r="F10" s="1">
        <f t="shared" ref="F10:F12" si="1">G10+H10+I10+J10+K10</f>
        <v>0</v>
      </c>
      <c r="G10" s="1">
        <f t="shared" ref="G10:K10" si="2">G16+G21+G26</f>
        <v>0</v>
      </c>
      <c r="H10" s="1">
        <f t="shared" si="2"/>
        <v>0</v>
      </c>
      <c r="I10" s="1">
        <f t="shared" si="2"/>
        <v>0</v>
      </c>
      <c r="J10" s="1">
        <f t="shared" si="2"/>
        <v>0</v>
      </c>
      <c r="K10" s="1">
        <f t="shared" si="2"/>
        <v>0</v>
      </c>
      <c r="L10" s="224"/>
      <c r="M10" s="224"/>
    </row>
    <row r="11" spans="1:13" ht="38.25" x14ac:dyDescent="0.2">
      <c r="A11" s="224"/>
      <c r="B11" s="223"/>
      <c r="C11" s="224"/>
      <c r="D11" s="10" t="s">
        <v>4</v>
      </c>
      <c r="E11" s="143">
        <v>0</v>
      </c>
      <c r="F11" s="1">
        <f t="shared" si="1"/>
        <v>0</v>
      </c>
      <c r="G11" s="1">
        <f t="shared" ref="G11:K11" si="3">G17+G22+G27</f>
        <v>0</v>
      </c>
      <c r="H11" s="1">
        <f t="shared" si="3"/>
        <v>0</v>
      </c>
      <c r="I11" s="1">
        <f t="shared" si="3"/>
        <v>0</v>
      </c>
      <c r="J11" s="1">
        <f t="shared" si="3"/>
        <v>0</v>
      </c>
      <c r="K11" s="1">
        <f t="shared" si="3"/>
        <v>0</v>
      </c>
      <c r="L11" s="224"/>
      <c r="M11" s="224"/>
    </row>
    <row r="12" spans="1:13" ht="59.25" customHeight="1" x14ac:dyDescent="0.2">
      <c r="A12" s="224"/>
      <c r="B12" s="223"/>
      <c r="C12" s="224"/>
      <c r="D12" s="9" t="s">
        <v>67</v>
      </c>
      <c r="E12" s="143">
        <v>0</v>
      </c>
      <c r="F12" s="1">
        <f t="shared" si="1"/>
        <v>0</v>
      </c>
      <c r="G12" s="1">
        <f t="shared" ref="G12:K12" si="4">G18+G23+G28</f>
        <v>0</v>
      </c>
      <c r="H12" s="1">
        <f t="shared" si="4"/>
        <v>0</v>
      </c>
      <c r="I12" s="1">
        <f t="shared" si="4"/>
        <v>0</v>
      </c>
      <c r="J12" s="1">
        <f t="shared" si="4"/>
        <v>0</v>
      </c>
      <c r="K12" s="1">
        <f t="shared" si="4"/>
        <v>0</v>
      </c>
      <c r="L12" s="224"/>
      <c r="M12" s="224"/>
    </row>
    <row r="13" spans="1:13" ht="15" customHeight="1" x14ac:dyDescent="0.2">
      <c r="A13" s="178" t="s">
        <v>68</v>
      </c>
      <c r="B13" s="179"/>
      <c r="C13" s="179"/>
      <c r="D13" s="179"/>
      <c r="E13" s="179"/>
      <c r="F13" s="179"/>
      <c r="G13" s="179"/>
      <c r="H13" s="179"/>
      <c r="I13" s="179"/>
      <c r="J13" s="179"/>
      <c r="K13" s="179"/>
      <c r="L13" s="179"/>
      <c r="M13" s="180"/>
    </row>
    <row r="14" spans="1:13" x14ac:dyDescent="0.2">
      <c r="A14" s="258"/>
      <c r="B14" s="223" t="s">
        <v>103</v>
      </c>
      <c r="C14" s="224" t="s">
        <v>74</v>
      </c>
      <c r="D14" s="19" t="s">
        <v>55</v>
      </c>
      <c r="E14" s="139">
        <v>5937</v>
      </c>
      <c r="F14" s="1">
        <f>F15+F16+F17+F18</f>
        <v>31110</v>
      </c>
      <c r="G14" s="1">
        <f t="shared" ref="G14" si="5">G15+G16+G17+G18</f>
        <v>6000</v>
      </c>
      <c r="H14" s="1">
        <v>6300</v>
      </c>
      <c r="I14" s="1">
        <v>6270</v>
      </c>
      <c r="J14" s="1">
        <v>6270</v>
      </c>
      <c r="K14" s="1">
        <v>6270</v>
      </c>
      <c r="L14" s="224" t="s">
        <v>65</v>
      </c>
      <c r="M14" s="224" t="s">
        <v>69</v>
      </c>
    </row>
    <row r="15" spans="1:13" ht="51" x14ac:dyDescent="0.2">
      <c r="A15" s="258"/>
      <c r="B15" s="223"/>
      <c r="C15" s="224"/>
      <c r="D15" s="19" t="s">
        <v>3</v>
      </c>
      <c r="E15" s="139">
        <v>5937</v>
      </c>
      <c r="F15" s="1">
        <f>G15+H15+I15+J15+K15</f>
        <v>31110</v>
      </c>
      <c r="G15" s="1">
        <v>6000</v>
      </c>
      <c r="H15" s="1">
        <v>6300</v>
      </c>
      <c r="I15" s="1">
        <v>6270</v>
      </c>
      <c r="J15" s="1">
        <v>6270</v>
      </c>
      <c r="K15" s="1">
        <v>6270</v>
      </c>
      <c r="L15" s="224"/>
      <c r="M15" s="224"/>
    </row>
    <row r="16" spans="1:13" ht="51" x14ac:dyDescent="0.2">
      <c r="A16" s="258"/>
      <c r="B16" s="223"/>
      <c r="C16" s="224"/>
      <c r="D16" s="19" t="s">
        <v>0</v>
      </c>
      <c r="E16" s="16">
        <v>0</v>
      </c>
      <c r="F16" s="1">
        <f t="shared" ref="F16:F18" si="6">G16+H16+I16+J16+K16</f>
        <v>0</v>
      </c>
      <c r="G16" s="1">
        <v>0</v>
      </c>
      <c r="H16" s="1">
        <v>0</v>
      </c>
      <c r="I16" s="1">
        <v>0</v>
      </c>
      <c r="J16" s="1">
        <v>0</v>
      </c>
      <c r="K16" s="1">
        <v>0</v>
      </c>
      <c r="L16" s="224"/>
      <c r="M16" s="224"/>
    </row>
    <row r="17" spans="1:13" ht="38.25" x14ac:dyDescent="0.2">
      <c r="A17" s="258"/>
      <c r="B17" s="223"/>
      <c r="C17" s="224"/>
      <c r="D17" s="19" t="s">
        <v>4</v>
      </c>
      <c r="E17" s="16">
        <v>0</v>
      </c>
      <c r="F17" s="1">
        <f t="shared" si="6"/>
        <v>0</v>
      </c>
      <c r="G17" s="1">
        <v>0</v>
      </c>
      <c r="H17" s="1">
        <v>0</v>
      </c>
      <c r="I17" s="1">
        <v>0</v>
      </c>
      <c r="J17" s="1">
        <v>0</v>
      </c>
      <c r="K17" s="1">
        <v>0</v>
      </c>
      <c r="L17" s="224"/>
      <c r="M17" s="224"/>
    </row>
    <row r="18" spans="1:13" ht="25.5" x14ac:dyDescent="0.2">
      <c r="A18" s="258"/>
      <c r="B18" s="223"/>
      <c r="C18" s="224"/>
      <c r="D18" s="19" t="s">
        <v>1</v>
      </c>
      <c r="E18" s="16">
        <v>0</v>
      </c>
      <c r="F18" s="1">
        <f t="shared" si="6"/>
        <v>0</v>
      </c>
      <c r="G18" s="1">
        <v>0</v>
      </c>
      <c r="H18" s="1">
        <v>0</v>
      </c>
      <c r="I18" s="1">
        <v>0</v>
      </c>
      <c r="J18" s="1">
        <v>0</v>
      </c>
      <c r="K18" s="1">
        <v>0</v>
      </c>
      <c r="L18" s="224"/>
      <c r="M18" s="224"/>
    </row>
    <row r="19" spans="1:13" x14ac:dyDescent="0.2">
      <c r="A19" s="258"/>
      <c r="B19" s="223" t="s">
        <v>104</v>
      </c>
      <c r="C19" s="224" t="s">
        <v>74</v>
      </c>
      <c r="D19" s="7" t="s">
        <v>55</v>
      </c>
      <c r="E19" s="139">
        <v>400</v>
      </c>
      <c r="F19" s="1">
        <f>F20+F21+F22+F23</f>
        <v>2074</v>
      </c>
      <c r="G19" s="1">
        <f t="shared" ref="G19" si="7">G20+G21+G22+G23</f>
        <v>400</v>
      </c>
      <c r="H19" s="1">
        <v>420</v>
      </c>
      <c r="I19" s="1">
        <v>418</v>
      </c>
      <c r="J19" s="1">
        <v>418</v>
      </c>
      <c r="K19" s="1">
        <v>418</v>
      </c>
      <c r="L19" s="224" t="s">
        <v>65</v>
      </c>
      <c r="M19" s="224" t="s">
        <v>70</v>
      </c>
    </row>
    <row r="20" spans="1:13" ht="51" x14ac:dyDescent="0.2">
      <c r="A20" s="258"/>
      <c r="B20" s="223"/>
      <c r="C20" s="224"/>
      <c r="D20" s="7" t="s">
        <v>3</v>
      </c>
      <c r="E20" s="139">
        <v>400</v>
      </c>
      <c r="F20" s="1">
        <f>G20+H20+I20+J20+K20</f>
        <v>2074</v>
      </c>
      <c r="G20" s="1">
        <v>400</v>
      </c>
      <c r="H20" s="1">
        <v>420</v>
      </c>
      <c r="I20" s="1">
        <v>418</v>
      </c>
      <c r="J20" s="1">
        <v>418</v>
      </c>
      <c r="K20" s="1">
        <v>418</v>
      </c>
      <c r="L20" s="224"/>
      <c r="M20" s="224"/>
    </row>
    <row r="21" spans="1:13" ht="63.75" customHeight="1" x14ac:dyDescent="0.2">
      <c r="A21" s="258"/>
      <c r="B21" s="223"/>
      <c r="C21" s="224"/>
      <c r="D21" s="7" t="s">
        <v>0</v>
      </c>
      <c r="E21" s="16">
        <v>0</v>
      </c>
      <c r="F21" s="1">
        <f t="shared" ref="F21:F23" si="8">G21+H21+I21+J21+K21</f>
        <v>0</v>
      </c>
      <c r="G21" s="1">
        <v>0</v>
      </c>
      <c r="H21" s="1">
        <v>0</v>
      </c>
      <c r="I21" s="1">
        <v>0</v>
      </c>
      <c r="J21" s="1">
        <v>0</v>
      </c>
      <c r="K21" s="1">
        <v>0</v>
      </c>
      <c r="L21" s="224"/>
      <c r="M21" s="224"/>
    </row>
    <row r="22" spans="1:13" ht="51" customHeight="1" x14ac:dyDescent="0.2">
      <c r="A22" s="258"/>
      <c r="B22" s="223"/>
      <c r="C22" s="224"/>
      <c r="D22" s="7" t="s">
        <v>4</v>
      </c>
      <c r="E22" s="16">
        <v>0</v>
      </c>
      <c r="F22" s="1">
        <f t="shared" si="8"/>
        <v>0</v>
      </c>
      <c r="G22" s="1">
        <v>0</v>
      </c>
      <c r="H22" s="1">
        <v>0</v>
      </c>
      <c r="I22" s="1">
        <v>0</v>
      </c>
      <c r="J22" s="1">
        <v>0</v>
      </c>
      <c r="K22" s="1">
        <v>0</v>
      </c>
      <c r="L22" s="224"/>
      <c r="M22" s="224"/>
    </row>
    <row r="23" spans="1:13" ht="51" customHeight="1" x14ac:dyDescent="0.2">
      <c r="A23" s="258"/>
      <c r="B23" s="223"/>
      <c r="C23" s="224"/>
      <c r="D23" s="7" t="s">
        <v>1</v>
      </c>
      <c r="E23" s="16">
        <v>0</v>
      </c>
      <c r="F23" s="1">
        <f t="shared" si="8"/>
        <v>0</v>
      </c>
      <c r="G23" s="1">
        <v>0</v>
      </c>
      <c r="H23" s="1">
        <v>0</v>
      </c>
      <c r="I23" s="1">
        <v>0</v>
      </c>
      <c r="J23" s="1">
        <v>0</v>
      </c>
      <c r="K23" s="1">
        <v>0</v>
      </c>
      <c r="L23" s="224"/>
      <c r="M23" s="224"/>
    </row>
    <row r="24" spans="1:13" x14ac:dyDescent="0.2">
      <c r="A24" s="258"/>
      <c r="B24" s="223" t="s">
        <v>78</v>
      </c>
      <c r="C24" s="224" t="s">
        <v>74</v>
      </c>
      <c r="D24" s="7" t="s">
        <v>55</v>
      </c>
      <c r="E24" s="16">
        <v>0</v>
      </c>
      <c r="F24" s="1">
        <f>F25+F26+F27+F28</f>
        <v>0</v>
      </c>
      <c r="G24" s="1">
        <f t="shared" ref="G24:K24" si="9">G25+G26+G27+G28</f>
        <v>0</v>
      </c>
      <c r="H24" s="1">
        <f t="shared" si="9"/>
        <v>0</v>
      </c>
      <c r="I24" s="1">
        <f t="shared" si="9"/>
        <v>0</v>
      </c>
      <c r="J24" s="1">
        <f t="shared" si="9"/>
        <v>0</v>
      </c>
      <c r="K24" s="1">
        <f t="shared" si="9"/>
        <v>0</v>
      </c>
      <c r="L24" s="224" t="s">
        <v>65</v>
      </c>
      <c r="M24" s="224" t="s">
        <v>71</v>
      </c>
    </row>
    <row r="25" spans="1:13" ht="51" x14ac:dyDescent="0.2">
      <c r="A25" s="258"/>
      <c r="B25" s="223"/>
      <c r="C25" s="224"/>
      <c r="D25" s="7" t="s">
        <v>3</v>
      </c>
      <c r="E25" s="16">
        <v>0</v>
      </c>
      <c r="F25" s="1">
        <f>G25+H25+I25+J25+K25</f>
        <v>0</v>
      </c>
      <c r="G25" s="1">
        <v>0</v>
      </c>
      <c r="H25" s="1">
        <v>0</v>
      </c>
      <c r="I25" s="1">
        <v>0</v>
      </c>
      <c r="J25" s="1">
        <v>0</v>
      </c>
      <c r="K25" s="1">
        <v>0</v>
      </c>
      <c r="L25" s="224"/>
      <c r="M25" s="224"/>
    </row>
    <row r="26" spans="1:13" ht="63.75" customHeight="1" x14ac:dyDescent="0.2">
      <c r="A26" s="258"/>
      <c r="B26" s="223"/>
      <c r="C26" s="224"/>
      <c r="D26" s="7" t="s">
        <v>0</v>
      </c>
      <c r="E26" s="16">
        <v>0</v>
      </c>
      <c r="F26" s="1">
        <f t="shared" ref="F26:F28" si="10">G26+H26+I26+J26+K26</f>
        <v>0</v>
      </c>
      <c r="G26" s="1">
        <v>0</v>
      </c>
      <c r="H26" s="1">
        <v>0</v>
      </c>
      <c r="I26" s="1">
        <v>0</v>
      </c>
      <c r="J26" s="1">
        <v>0</v>
      </c>
      <c r="K26" s="1">
        <v>0</v>
      </c>
      <c r="L26" s="224"/>
      <c r="M26" s="224"/>
    </row>
    <row r="27" spans="1:13" ht="51" customHeight="1" x14ac:dyDescent="0.2">
      <c r="A27" s="258"/>
      <c r="B27" s="223"/>
      <c r="C27" s="224"/>
      <c r="D27" s="7" t="s">
        <v>4</v>
      </c>
      <c r="E27" s="16">
        <v>0</v>
      </c>
      <c r="F27" s="1">
        <f t="shared" si="10"/>
        <v>0</v>
      </c>
      <c r="G27" s="1">
        <v>0</v>
      </c>
      <c r="H27" s="1">
        <v>0</v>
      </c>
      <c r="I27" s="1">
        <v>0</v>
      </c>
      <c r="J27" s="1">
        <v>0</v>
      </c>
      <c r="K27" s="1">
        <v>0</v>
      </c>
      <c r="L27" s="224"/>
      <c r="M27" s="224"/>
    </row>
    <row r="28" spans="1:13" ht="51" customHeight="1" x14ac:dyDescent="0.2">
      <c r="A28" s="258"/>
      <c r="B28" s="223"/>
      <c r="C28" s="224"/>
      <c r="D28" s="7" t="s">
        <v>1</v>
      </c>
      <c r="E28" s="16">
        <v>0</v>
      </c>
      <c r="F28" s="1">
        <f t="shared" si="10"/>
        <v>0</v>
      </c>
      <c r="G28" s="1">
        <v>0</v>
      </c>
      <c r="H28" s="1">
        <v>0</v>
      </c>
      <c r="I28" s="1">
        <v>0</v>
      </c>
      <c r="J28" s="1">
        <v>0</v>
      </c>
      <c r="K28" s="1">
        <v>0</v>
      </c>
      <c r="L28" s="224"/>
      <c r="M28" s="224"/>
    </row>
    <row r="29" spans="1:13" ht="12.75" customHeight="1" x14ac:dyDescent="0.2">
      <c r="A29" s="224" t="s">
        <v>92</v>
      </c>
      <c r="B29" s="223" t="s">
        <v>234</v>
      </c>
      <c r="C29" s="224" t="s">
        <v>73</v>
      </c>
      <c r="D29" s="9" t="s">
        <v>55</v>
      </c>
      <c r="E29" s="143" t="s">
        <v>390</v>
      </c>
      <c r="F29" s="1">
        <f>F30+F31+F32+F33</f>
        <v>9989</v>
      </c>
      <c r="G29" s="121">
        <f>G35</f>
        <v>2456</v>
      </c>
      <c r="H29" s="121">
        <f t="shared" ref="H29:K30" si="11">H35</f>
        <v>1890</v>
      </c>
      <c r="I29" s="121">
        <f t="shared" si="11"/>
        <v>1881</v>
      </c>
      <c r="J29" s="121">
        <f t="shared" si="11"/>
        <v>1881</v>
      </c>
      <c r="K29" s="121">
        <f t="shared" si="11"/>
        <v>1881</v>
      </c>
      <c r="L29" s="224" t="s">
        <v>65</v>
      </c>
      <c r="M29" s="224"/>
    </row>
    <row r="30" spans="1:13" ht="51" x14ac:dyDescent="0.2">
      <c r="A30" s="224"/>
      <c r="B30" s="223"/>
      <c r="C30" s="224"/>
      <c r="D30" s="9" t="s">
        <v>66</v>
      </c>
      <c r="E30" s="143">
        <v>1500</v>
      </c>
      <c r="F30" s="1">
        <f>G30+H30+I30+J30+K30</f>
        <v>9989</v>
      </c>
      <c r="G30" s="1">
        <f>G36</f>
        <v>2456</v>
      </c>
      <c r="H30" s="1">
        <f t="shared" si="11"/>
        <v>1890</v>
      </c>
      <c r="I30" s="1">
        <f t="shared" si="11"/>
        <v>1881</v>
      </c>
      <c r="J30" s="1">
        <f t="shared" si="11"/>
        <v>1881</v>
      </c>
      <c r="K30" s="1">
        <f t="shared" si="11"/>
        <v>1881</v>
      </c>
      <c r="L30" s="224"/>
      <c r="M30" s="224"/>
    </row>
    <row r="31" spans="1:13" ht="51" x14ac:dyDescent="0.2">
      <c r="A31" s="224"/>
      <c r="B31" s="223"/>
      <c r="C31" s="224"/>
      <c r="D31" s="9" t="s">
        <v>0</v>
      </c>
      <c r="E31" s="143">
        <v>0</v>
      </c>
      <c r="F31" s="1">
        <f t="shared" ref="F31:F33" si="12">G31+H31+I31+J31+K31</f>
        <v>0</v>
      </c>
      <c r="G31" s="1">
        <f t="shared" ref="G31:K33" si="13">G37</f>
        <v>0</v>
      </c>
      <c r="H31" s="1">
        <f t="shared" si="13"/>
        <v>0</v>
      </c>
      <c r="I31" s="1">
        <f t="shared" si="13"/>
        <v>0</v>
      </c>
      <c r="J31" s="1">
        <f t="shared" si="13"/>
        <v>0</v>
      </c>
      <c r="K31" s="1">
        <f t="shared" si="13"/>
        <v>0</v>
      </c>
      <c r="L31" s="224"/>
      <c r="M31" s="224"/>
    </row>
    <row r="32" spans="1:13" ht="38.25" x14ac:dyDescent="0.2">
      <c r="A32" s="224"/>
      <c r="B32" s="223"/>
      <c r="C32" s="224"/>
      <c r="D32" s="10" t="s">
        <v>4</v>
      </c>
      <c r="E32" s="143">
        <v>0</v>
      </c>
      <c r="F32" s="1">
        <f t="shared" si="12"/>
        <v>0</v>
      </c>
      <c r="G32" s="1">
        <f t="shared" si="13"/>
        <v>0</v>
      </c>
      <c r="H32" s="1">
        <f t="shared" si="13"/>
        <v>0</v>
      </c>
      <c r="I32" s="1">
        <f t="shared" si="13"/>
        <v>0</v>
      </c>
      <c r="J32" s="1">
        <f t="shared" si="13"/>
        <v>0</v>
      </c>
      <c r="K32" s="1">
        <f t="shared" si="13"/>
        <v>0</v>
      </c>
      <c r="L32" s="224"/>
      <c r="M32" s="224"/>
    </row>
    <row r="33" spans="1:13" ht="59.25" customHeight="1" x14ac:dyDescent="0.2">
      <c r="A33" s="224"/>
      <c r="B33" s="223"/>
      <c r="C33" s="224"/>
      <c r="D33" s="9" t="s">
        <v>67</v>
      </c>
      <c r="E33" s="143">
        <v>0</v>
      </c>
      <c r="F33" s="1">
        <f t="shared" si="12"/>
        <v>0</v>
      </c>
      <c r="G33" s="1">
        <f t="shared" si="13"/>
        <v>0</v>
      </c>
      <c r="H33" s="1">
        <f t="shared" si="13"/>
        <v>0</v>
      </c>
      <c r="I33" s="1">
        <f t="shared" si="13"/>
        <v>0</v>
      </c>
      <c r="J33" s="1">
        <f t="shared" si="13"/>
        <v>0</v>
      </c>
      <c r="K33" s="1">
        <f t="shared" si="13"/>
        <v>0</v>
      </c>
      <c r="L33" s="224"/>
      <c r="M33" s="224"/>
    </row>
    <row r="34" spans="1:13" ht="15" customHeight="1" x14ac:dyDescent="0.2">
      <c r="A34" s="178" t="s">
        <v>68</v>
      </c>
      <c r="B34" s="179"/>
      <c r="C34" s="179"/>
      <c r="D34" s="179"/>
      <c r="E34" s="179"/>
      <c r="F34" s="179"/>
      <c r="G34" s="179"/>
      <c r="H34" s="179"/>
      <c r="I34" s="179"/>
      <c r="J34" s="179"/>
      <c r="K34" s="179"/>
      <c r="L34" s="179"/>
      <c r="M34" s="180"/>
    </row>
    <row r="35" spans="1:13" x14ac:dyDescent="0.2">
      <c r="A35" s="258"/>
      <c r="B35" s="223" t="s">
        <v>80</v>
      </c>
      <c r="C35" s="224" t="s">
        <v>74</v>
      </c>
      <c r="D35" s="19" t="s">
        <v>55</v>
      </c>
      <c r="E35" s="139">
        <v>1500</v>
      </c>
      <c r="F35" s="1">
        <f>F36+F37+F38+F39</f>
        <v>9989</v>
      </c>
      <c r="G35" s="1">
        <f t="shared" ref="G35" si="14">G36+G37+G38+G39</f>
        <v>2456</v>
      </c>
      <c r="H35" s="1">
        <v>1890</v>
      </c>
      <c r="I35" s="1">
        <v>1881</v>
      </c>
      <c r="J35" s="1">
        <v>1881</v>
      </c>
      <c r="K35" s="1">
        <v>1881</v>
      </c>
      <c r="L35" s="224" t="s">
        <v>65</v>
      </c>
      <c r="M35" s="224" t="s">
        <v>429</v>
      </c>
    </row>
    <row r="36" spans="1:13" ht="38.25" x14ac:dyDescent="0.2">
      <c r="A36" s="258"/>
      <c r="B36" s="223"/>
      <c r="C36" s="224"/>
      <c r="D36" s="19" t="s">
        <v>72</v>
      </c>
      <c r="E36" s="139">
        <v>1500</v>
      </c>
      <c r="F36" s="1">
        <f>G36+H36+I36+J36+K36</f>
        <v>9989</v>
      </c>
      <c r="G36" s="1">
        <v>2456</v>
      </c>
      <c r="H36" s="1">
        <v>1890</v>
      </c>
      <c r="I36" s="1">
        <v>1881</v>
      </c>
      <c r="J36" s="1">
        <v>1881</v>
      </c>
      <c r="K36" s="1">
        <v>1881</v>
      </c>
      <c r="L36" s="224"/>
      <c r="M36" s="224"/>
    </row>
    <row r="37" spans="1:13" ht="63.75" customHeight="1" x14ac:dyDescent="0.2">
      <c r="A37" s="258"/>
      <c r="B37" s="223"/>
      <c r="C37" s="224"/>
      <c r="D37" s="19" t="s">
        <v>0</v>
      </c>
      <c r="E37" s="16">
        <v>0</v>
      </c>
      <c r="F37" s="1">
        <f t="shared" ref="F37:F39" si="15">G37+H37+I37+J37+K37</f>
        <v>0</v>
      </c>
      <c r="G37" s="1">
        <v>0</v>
      </c>
      <c r="H37" s="1">
        <v>0</v>
      </c>
      <c r="I37" s="1">
        <v>0</v>
      </c>
      <c r="J37" s="1">
        <v>0</v>
      </c>
      <c r="K37" s="1">
        <v>0</v>
      </c>
      <c r="L37" s="224"/>
      <c r="M37" s="224"/>
    </row>
    <row r="38" spans="1:13" ht="51" customHeight="1" x14ac:dyDescent="0.2">
      <c r="A38" s="258"/>
      <c r="B38" s="223"/>
      <c r="C38" s="224"/>
      <c r="D38" s="19" t="s">
        <v>4</v>
      </c>
      <c r="E38" s="16">
        <v>0</v>
      </c>
      <c r="F38" s="1">
        <f t="shared" si="15"/>
        <v>0</v>
      </c>
      <c r="G38" s="1">
        <v>0</v>
      </c>
      <c r="H38" s="1">
        <v>0</v>
      </c>
      <c r="I38" s="1">
        <v>0</v>
      </c>
      <c r="J38" s="1">
        <v>0</v>
      </c>
      <c r="K38" s="1">
        <v>0</v>
      </c>
      <c r="L38" s="224"/>
      <c r="M38" s="224"/>
    </row>
    <row r="39" spans="1:13" ht="51" customHeight="1" x14ac:dyDescent="0.2">
      <c r="A39" s="258"/>
      <c r="B39" s="223"/>
      <c r="C39" s="224"/>
      <c r="D39" s="19" t="s">
        <v>1</v>
      </c>
      <c r="E39" s="16">
        <v>0</v>
      </c>
      <c r="F39" s="1">
        <f t="shared" si="15"/>
        <v>0</v>
      </c>
      <c r="G39" s="1">
        <v>0</v>
      </c>
      <c r="H39" s="1">
        <v>0</v>
      </c>
      <c r="I39" s="1">
        <v>0</v>
      </c>
      <c r="J39" s="1">
        <v>0</v>
      </c>
      <c r="K39" s="1">
        <v>0</v>
      </c>
      <c r="L39" s="224"/>
      <c r="M39" s="224"/>
    </row>
    <row r="40" spans="1:13" ht="12.75" customHeight="1" x14ac:dyDescent="0.2">
      <c r="A40" s="224" t="s">
        <v>93</v>
      </c>
      <c r="B40" s="223" t="s">
        <v>163</v>
      </c>
      <c r="C40" s="224" t="s">
        <v>73</v>
      </c>
      <c r="D40" s="9" t="s">
        <v>55</v>
      </c>
      <c r="E40" s="143" t="s">
        <v>391</v>
      </c>
      <c r="F40" s="1">
        <f>F41+F42+F43+F44</f>
        <v>28237</v>
      </c>
      <c r="G40" s="121">
        <f t="shared" ref="G40:K41" si="16">G46+G51+G56</f>
        <v>5446</v>
      </c>
      <c r="H40" s="121">
        <f t="shared" si="16"/>
        <v>5718</v>
      </c>
      <c r="I40" s="121">
        <f t="shared" si="16"/>
        <v>5691</v>
      </c>
      <c r="J40" s="121">
        <f>J46+J51+J56</f>
        <v>5691</v>
      </c>
      <c r="K40" s="121">
        <f t="shared" si="16"/>
        <v>5691</v>
      </c>
      <c r="L40" s="224" t="s">
        <v>65</v>
      </c>
      <c r="M40" s="224"/>
    </row>
    <row r="41" spans="1:13" ht="51" x14ac:dyDescent="0.2">
      <c r="A41" s="224"/>
      <c r="B41" s="223"/>
      <c r="C41" s="224"/>
      <c r="D41" s="9" t="s">
        <v>66</v>
      </c>
      <c r="E41" s="143">
        <v>5400</v>
      </c>
      <c r="F41" s="1">
        <f>G41+H41+I41+J41+K41</f>
        <v>28237</v>
      </c>
      <c r="G41" s="1">
        <f t="shared" si="16"/>
        <v>5446</v>
      </c>
      <c r="H41" s="1">
        <f t="shared" si="16"/>
        <v>5718</v>
      </c>
      <c r="I41" s="1">
        <f t="shared" si="16"/>
        <v>5691</v>
      </c>
      <c r="J41" s="1">
        <f>J47+J52+J57</f>
        <v>5691</v>
      </c>
      <c r="K41" s="1">
        <f t="shared" si="16"/>
        <v>5691</v>
      </c>
      <c r="L41" s="224"/>
      <c r="M41" s="224"/>
    </row>
    <row r="42" spans="1:13" ht="51" x14ac:dyDescent="0.2">
      <c r="A42" s="224"/>
      <c r="B42" s="223"/>
      <c r="C42" s="224"/>
      <c r="D42" s="9" t="s">
        <v>0</v>
      </c>
      <c r="E42" s="143">
        <v>0</v>
      </c>
      <c r="F42" s="1">
        <f t="shared" ref="F42:F44" si="17">G42+H42+I42+J42+K42</f>
        <v>0</v>
      </c>
      <c r="G42" s="1">
        <f t="shared" ref="G42:K42" si="18">G48+G53+G58</f>
        <v>0</v>
      </c>
      <c r="H42" s="1">
        <f t="shared" si="18"/>
        <v>0</v>
      </c>
      <c r="I42" s="1">
        <f t="shared" si="18"/>
        <v>0</v>
      </c>
      <c r="J42" s="1">
        <f t="shared" si="18"/>
        <v>0</v>
      </c>
      <c r="K42" s="1">
        <f t="shared" si="18"/>
        <v>0</v>
      </c>
      <c r="L42" s="224"/>
      <c r="M42" s="224"/>
    </row>
    <row r="43" spans="1:13" ht="38.25" x14ac:dyDescent="0.2">
      <c r="A43" s="224"/>
      <c r="B43" s="223"/>
      <c r="C43" s="224"/>
      <c r="D43" s="10" t="s">
        <v>4</v>
      </c>
      <c r="E43" s="143">
        <v>0</v>
      </c>
      <c r="F43" s="1">
        <f t="shared" si="17"/>
        <v>0</v>
      </c>
      <c r="G43" s="1">
        <f>G49+G54+G59</f>
        <v>0</v>
      </c>
      <c r="H43" s="1">
        <f t="shared" ref="H43:K43" si="19">H49+H54+H59</f>
        <v>0</v>
      </c>
      <c r="I43" s="1">
        <f t="shared" si="19"/>
        <v>0</v>
      </c>
      <c r="J43" s="1">
        <f t="shared" si="19"/>
        <v>0</v>
      </c>
      <c r="K43" s="1">
        <f t="shared" si="19"/>
        <v>0</v>
      </c>
      <c r="L43" s="224"/>
      <c r="M43" s="224"/>
    </row>
    <row r="44" spans="1:13" ht="59.25" customHeight="1" x14ac:dyDescent="0.2">
      <c r="A44" s="224"/>
      <c r="B44" s="223"/>
      <c r="C44" s="224"/>
      <c r="D44" s="9" t="s">
        <v>67</v>
      </c>
      <c r="E44" s="143">
        <v>0</v>
      </c>
      <c r="F44" s="1">
        <f t="shared" si="17"/>
        <v>0</v>
      </c>
      <c r="G44" s="1">
        <f t="shared" ref="G44" si="20">G50+G55+G60</f>
        <v>0</v>
      </c>
      <c r="H44" s="1">
        <f t="shared" ref="H44:K44" si="21">H49</f>
        <v>0</v>
      </c>
      <c r="I44" s="1">
        <f t="shared" si="21"/>
        <v>0</v>
      </c>
      <c r="J44" s="1">
        <f t="shared" si="21"/>
        <v>0</v>
      </c>
      <c r="K44" s="1">
        <f t="shared" si="21"/>
        <v>0</v>
      </c>
      <c r="L44" s="224"/>
      <c r="M44" s="224"/>
    </row>
    <row r="45" spans="1:13" ht="15" customHeight="1" x14ac:dyDescent="0.2">
      <c r="A45" s="178" t="s">
        <v>68</v>
      </c>
      <c r="B45" s="179"/>
      <c r="C45" s="179"/>
      <c r="D45" s="179"/>
      <c r="E45" s="179"/>
      <c r="F45" s="179"/>
      <c r="G45" s="179"/>
      <c r="H45" s="179"/>
      <c r="I45" s="179"/>
      <c r="J45" s="179"/>
      <c r="K45" s="179"/>
      <c r="L45" s="179"/>
      <c r="M45" s="180"/>
    </row>
    <row r="46" spans="1:13" x14ac:dyDescent="0.2">
      <c r="A46" s="258"/>
      <c r="B46" s="223" t="s">
        <v>235</v>
      </c>
      <c r="C46" s="224" t="s">
        <v>74</v>
      </c>
      <c r="D46" s="7" t="s">
        <v>55</v>
      </c>
      <c r="E46" s="139">
        <v>2200</v>
      </c>
      <c r="F46" s="1">
        <f>F47+F48+F49+F50</f>
        <v>11645</v>
      </c>
      <c r="G46" s="1">
        <v>2246</v>
      </c>
      <c r="H46" s="1">
        <v>2358</v>
      </c>
      <c r="I46" s="1">
        <v>2347</v>
      </c>
      <c r="J46" s="1">
        <v>2347</v>
      </c>
      <c r="K46" s="1">
        <v>2347</v>
      </c>
      <c r="L46" s="224" t="s">
        <v>65</v>
      </c>
      <c r="M46" s="224" t="s">
        <v>405</v>
      </c>
    </row>
    <row r="47" spans="1:13" ht="51" x14ac:dyDescent="0.2">
      <c r="A47" s="258"/>
      <c r="B47" s="223"/>
      <c r="C47" s="224"/>
      <c r="D47" s="7" t="s">
        <v>3</v>
      </c>
      <c r="E47" s="139">
        <v>2200</v>
      </c>
      <c r="F47" s="1">
        <f>G47+H47+I47+J47+K47</f>
        <v>11645</v>
      </c>
      <c r="G47" s="1">
        <v>2246</v>
      </c>
      <c r="H47" s="1">
        <v>2358</v>
      </c>
      <c r="I47" s="1">
        <v>2347</v>
      </c>
      <c r="J47" s="1">
        <v>2347</v>
      </c>
      <c r="K47" s="1">
        <v>2347</v>
      </c>
      <c r="L47" s="224"/>
      <c r="M47" s="224"/>
    </row>
    <row r="48" spans="1:13" ht="63.75" customHeight="1" x14ac:dyDescent="0.2">
      <c r="A48" s="258"/>
      <c r="B48" s="223"/>
      <c r="C48" s="224"/>
      <c r="D48" s="7" t="s">
        <v>0</v>
      </c>
      <c r="E48" s="16">
        <v>0</v>
      </c>
      <c r="F48" s="1">
        <f t="shared" ref="F48:F50" si="22">G48+H48+I48+J48+K48</f>
        <v>0</v>
      </c>
      <c r="G48" s="1">
        <v>0</v>
      </c>
      <c r="H48" s="1">
        <v>0</v>
      </c>
      <c r="I48" s="1">
        <v>0</v>
      </c>
      <c r="J48" s="1">
        <v>0</v>
      </c>
      <c r="K48" s="1">
        <v>0</v>
      </c>
      <c r="L48" s="224"/>
      <c r="M48" s="224"/>
    </row>
    <row r="49" spans="1:13" ht="51" customHeight="1" x14ac:dyDescent="0.2">
      <c r="A49" s="258"/>
      <c r="B49" s="223"/>
      <c r="C49" s="224"/>
      <c r="D49" s="7" t="s">
        <v>4</v>
      </c>
      <c r="E49" s="16">
        <v>0</v>
      </c>
      <c r="F49" s="1">
        <f t="shared" si="22"/>
        <v>0</v>
      </c>
      <c r="G49" s="1">
        <v>0</v>
      </c>
      <c r="H49" s="1">
        <v>0</v>
      </c>
      <c r="I49" s="1">
        <v>0</v>
      </c>
      <c r="J49" s="1">
        <v>0</v>
      </c>
      <c r="K49" s="1">
        <v>0</v>
      </c>
      <c r="L49" s="224"/>
      <c r="M49" s="224"/>
    </row>
    <row r="50" spans="1:13" ht="51" customHeight="1" x14ac:dyDescent="0.2">
      <c r="A50" s="258"/>
      <c r="B50" s="223"/>
      <c r="C50" s="224"/>
      <c r="D50" s="7" t="s">
        <v>1</v>
      </c>
      <c r="E50" s="16">
        <v>0</v>
      </c>
      <c r="F50" s="1">
        <f t="shared" si="22"/>
        <v>0</v>
      </c>
      <c r="G50" s="1">
        <v>0</v>
      </c>
      <c r="H50" s="1">
        <v>0</v>
      </c>
      <c r="I50" s="1">
        <v>0</v>
      </c>
      <c r="J50" s="1">
        <v>0</v>
      </c>
      <c r="K50" s="1">
        <v>0</v>
      </c>
      <c r="L50" s="224"/>
      <c r="M50" s="224"/>
    </row>
    <row r="51" spans="1:13" x14ac:dyDescent="0.2">
      <c r="A51" s="258"/>
      <c r="B51" s="223" t="s">
        <v>236</v>
      </c>
      <c r="C51" s="224" t="s">
        <v>74</v>
      </c>
      <c r="D51" s="19" t="s">
        <v>55</v>
      </c>
      <c r="E51" s="16">
        <v>0</v>
      </c>
      <c r="F51" s="1">
        <f>F52+F53+F54+F55</f>
        <v>0</v>
      </c>
      <c r="G51" s="1">
        <f t="shared" ref="G51:K51" si="23">G52+G53+G54+G55</f>
        <v>0</v>
      </c>
      <c r="H51" s="1">
        <v>0</v>
      </c>
      <c r="I51" s="1">
        <f t="shared" si="23"/>
        <v>0</v>
      </c>
      <c r="J51" s="1">
        <f t="shared" si="23"/>
        <v>0</v>
      </c>
      <c r="K51" s="1">
        <f t="shared" si="23"/>
        <v>0</v>
      </c>
      <c r="L51" s="224" t="s">
        <v>65</v>
      </c>
      <c r="M51" s="224" t="s">
        <v>84</v>
      </c>
    </row>
    <row r="52" spans="1:13" ht="51" x14ac:dyDescent="0.2">
      <c r="A52" s="258"/>
      <c r="B52" s="223"/>
      <c r="C52" s="224"/>
      <c r="D52" s="19" t="s">
        <v>3</v>
      </c>
      <c r="E52" s="16">
        <v>0</v>
      </c>
      <c r="F52" s="1">
        <f>G52+H52+I52+J52+K52</f>
        <v>0</v>
      </c>
      <c r="G52" s="1">
        <v>0</v>
      </c>
      <c r="H52" s="1">
        <v>0</v>
      </c>
      <c r="I52" s="1">
        <v>0</v>
      </c>
      <c r="J52" s="1">
        <v>0</v>
      </c>
      <c r="K52" s="1">
        <v>0</v>
      </c>
      <c r="L52" s="224"/>
      <c r="M52" s="224"/>
    </row>
    <row r="53" spans="1:13" ht="63.75" customHeight="1" x14ac:dyDescent="0.2">
      <c r="A53" s="258"/>
      <c r="B53" s="223"/>
      <c r="C53" s="224"/>
      <c r="D53" s="19" t="s">
        <v>0</v>
      </c>
      <c r="E53" s="16">
        <v>0</v>
      </c>
      <c r="F53" s="1">
        <f t="shared" ref="F53:F55" si="24">G53+H53+I53+J53+K53</f>
        <v>0</v>
      </c>
      <c r="G53" s="1">
        <v>0</v>
      </c>
      <c r="H53" s="1">
        <v>0</v>
      </c>
      <c r="I53" s="1">
        <v>0</v>
      </c>
      <c r="J53" s="1">
        <v>0</v>
      </c>
      <c r="K53" s="1">
        <v>0</v>
      </c>
      <c r="L53" s="224"/>
      <c r="M53" s="224"/>
    </row>
    <row r="54" spans="1:13" ht="51" customHeight="1" x14ac:dyDescent="0.2">
      <c r="A54" s="258"/>
      <c r="B54" s="223"/>
      <c r="C54" s="224"/>
      <c r="D54" s="19" t="s">
        <v>4</v>
      </c>
      <c r="E54" s="16">
        <v>0</v>
      </c>
      <c r="F54" s="1">
        <f t="shared" si="24"/>
        <v>0</v>
      </c>
      <c r="G54" s="1">
        <v>0</v>
      </c>
      <c r="H54" s="1">
        <v>0</v>
      </c>
      <c r="I54" s="1">
        <v>0</v>
      </c>
      <c r="J54" s="1">
        <v>0</v>
      </c>
      <c r="K54" s="1">
        <v>0</v>
      </c>
      <c r="L54" s="224"/>
      <c r="M54" s="224"/>
    </row>
    <row r="55" spans="1:13" ht="51" customHeight="1" x14ac:dyDescent="0.2">
      <c r="A55" s="258"/>
      <c r="B55" s="223"/>
      <c r="C55" s="224"/>
      <c r="D55" s="19" t="s">
        <v>1</v>
      </c>
      <c r="E55" s="16">
        <v>0</v>
      </c>
      <c r="F55" s="1">
        <f t="shared" si="24"/>
        <v>0</v>
      </c>
      <c r="G55" s="1">
        <v>0</v>
      </c>
      <c r="H55" s="1">
        <v>0</v>
      </c>
      <c r="I55" s="1">
        <v>0</v>
      </c>
      <c r="J55" s="1">
        <v>0</v>
      </c>
      <c r="K55" s="1">
        <v>0</v>
      </c>
      <c r="L55" s="224"/>
      <c r="M55" s="224"/>
    </row>
    <row r="56" spans="1:13" ht="11.25" customHeight="1" x14ac:dyDescent="0.2">
      <c r="A56" s="245"/>
      <c r="B56" s="223" t="s">
        <v>237</v>
      </c>
      <c r="C56" s="224" t="s">
        <v>74</v>
      </c>
      <c r="D56" s="158" t="s">
        <v>55</v>
      </c>
      <c r="E56" s="157" t="s">
        <v>392</v>
      </c>
      <c r="F56" s="161">
        <f>F57+F58+F59+F60</f>
        <v>16592</v>
      </c>
      <c r="G56" s="12">
        <v>3200</v>
      </c>
      <c r="H56" s="12">
        <v>3360</v>
      </c>
      <c r="I56" s="12">
        <v>3344</v>
      </c>
      <c r="J56" s="12">
        <v>3344</v>
      </c>
      <c r="K56" s="12">
        <v>3344</v>
      </c>
      <c r="L56" s="224" t="s">
        <v>65</v>
      </c>
      <c r="M56" s="224" t="s">
        <v>83</v>
      </c>
    </row>
    <row r="57" spans="1:13" ht="51" x14ac:dyDescent="0.2">
      <c r="A57" s="257"/>
      <c r="B57" s="223"/>
      <c r="C57" s="224"/>
      <c r="D57" s="158" t="s">
        <v>3</v>
      </c>
      <c r="E57" s="157">
        <v>3200</v>
      </c>
      <c r="F57" s="12">
        <f>G57+H57+I57+J57+K57</f>
        <v>16592</v>
      </c>
      <c r="G57" s="12">
        <v>3200</v>
      </c>
      <c r="H57" s="12">
        <v>3360</v>
      </c>
      <c r="I57" s="12">
        <v>3344</v>
      </c>
      <c r="J57" s="12">
        <v>3344</v>
      </c>
      <c r="K57" s="12">
        <v>3344</v>
      </c>
      <c r="L57" s="224"/>
      <c r="M57" s="224"/>
    </row>
    <row r="58" spans="1:13" ht="51" x14ac:dyDescent="0.2">
      <c r="A58" s="257"/>
      <c r="B58" s="223"/>
      <c r="C58" s="224"/>
      <c r="D58" s="158" t="s">
        <v>0</v>
      </c>
      <c r="E58" s="157">
        <v>0</v>
      </c>
      <c r="F58" s="161">
        <f t="shared" ref="F58:F60" si="25">G58+H58+I58+J58+K58</f>
        <v>0</v>
      </c>
      <c r="G58" s="12">
        <v>0</v>
      </c>
      <c r="H58" s="12">
        <v>0</v>
      </c>
      <c r="I58" s="12">
        <v>0</v>
      </c>
      <c r="J58" s="12">
        <v>0</v>
      </c>
      <c r="K58" s="12">
        <v>0</v>
      </c>
      <c r="L58" s="224"/>
      <c r="M58" s="224"/>
    </row>
    <row r="59" spans="1:13" ht="38.25" x14ac:dyDescent="0.2">
      <c r="A59" s="257"/>
      <c r="B59" s="223"/>
      <c r="C59" s="224"/>
      <c r="D59" s="158" t="s">
        <v>4</v>
      </c>
      <c r="E59" s="157">
        <v>0</v>
      </c>
      <c r="F59" s="161">
        <f t="shared" si="25"/>
        <v>0</v>
      </c>
      <c r="G59" s="12">
        <v>0</v>
      </c>
      <c r="H59" s="12">
        <v>0</v>
      </c>
      <c r="I59" s="12">
        <v>0</v>
      </c>
      <c r="J59" s="12">
        <v>0</v>
      </c>
      <c r="K59" s="12">
        <v>0</v>
      </c>
      <c r="L59" s="224"/>
      <c r="M59" s="224"/>
    </row>
    <row r="60" spans="1:13" ht="25.5" x14ac:dyDescent="0.2">
      <c r="A60" s="246"/>
      <c r="B60" s="223"/>
      <c r="C60" s="224"/>
      <c r="D60" s="158" t="s">
        <v>1</v>
      </c>
      <c r="E60" s="157">
        <v>0</v>
      </c>
      <c r="F60" s="161">
        <f t="shared" si="25"/>
        <v>0</v>
      </c>
      <c r="G60" s="12">
        <v>0</v>
      </c>
      <c r="H60" s="12">
        <v>0</v>
      </c>
      <c r="I60" s="12">
        <v>0</v>
      </c>
      <c r="J60" s="12">
        <v>0</v>
      </c>
      <c r="K60" s="12">
        <v>0</v>
      </c>
      <c r="L60" s="224"/>
      <c r="M60" s="224"/>
    </row>
    <row r="61" spans="1:13" ht="15" customHeight="1" x14ac:dyDescent="0.2">
      <c r="A61" s="245"/>
      <c r="B61" s="223" t="s">
        <v>291</v>
      </c>
      <c r="C61" s="224" t="s">
        <v>74</v>
      </c>
      <c r="D61" s="158" t="s">
        <v>55</v>
      </c>
      <c r="E61" s="157" t="s">
        <v>393</v>
      </c>
      <c r="F61" s="161">
        <f>F62+F63+F64+F65</f>
        <v>71410</v>
      </c>
      <c r="G61" s="12">
        <f>G56+G51+G46+G35+G24+G19+G14</f>
        <v>14302</v>
      </c>
      <c r="H61" s="12">
        <f t="shared" ref="H61:K62" si="26">H56+H51+H46+H35+H24+H19+H14</f>
        <v>14328</v>
      </c>
      <c r="I61" s="12">
        <f t="shared" si="26"/>
        <v>14260</v>
      </c>
      <c r="J61" s="12">
        <f t="shared" si="26"/>
        <v>14260</v>
      </c>
      <c r="K61" s="12">
        <f t="shared" si="26"/>
        <v>14260</v>
      </c>
      <c r="L61" s="224" t="s">
        <v>65</v>
      </c>
      <c r="M61" s="224"/>
    </row>
    <row r="62" spans="1:13" ht="51" x14ac:dyDescent="0.2">
      <c r="A62" s="257"/>
      <c r="B62" s="223"/>
      <c r="C62" s="224"/>
      <c r="D62" s="158" t="s">
        <v>3</v>
      </c>
      <c r="E62" s="157">
        <v>13300</v>
      </c>
      <c r="F62" s="12">
        <f>G62+H62+I62+J62+K62</f>
        <v>71410</v>
      </c>
      <c r="G62" s="12">
        <f>G57+G52+G47+G36+G25+G20+G15</f>
        <v>14302</v>
      </c>
      <c r="H62" s="12">
        <f t="shared" si="26"/>
        <v>14328</v>
      </c>
      <c r="I62" s="12">
        <f t="shared" si="26"/>
        <v>14260</v>
      </c>
      <c r="J62" s="12">
        <f t="shared" si="26"/>
        <v>14260</v>
      </c>
      <c r="K62" s="12">
        <f t="shared" si="26"/>
        <v>14260</v>
      </c>
      <c r="L62" s="224"/>
      <c r="M62" s="224"/>
    </row>
    <row r="63" spans="1:13" ht="51" x14ac:dyDescent="0.2">
      <c r="A63" s="257"/>
      <c r="B63" s="223"/>
      <c r="C63" s="224"/>
      <c r="D63" s="158" t="s">
        <v>0</v>
      </c>
      <c r="E63" s="157">
        <v>0</v>
      </c>
      <c r="F63" s="161">
        <f t="shared" ref="F63:F65" si="27">G63+H63+I63+J63+K63</f>
        <v>0</v>
      </c>
      <c r="G63" s="12">
        <f t="shared" ref="G63:K63" si="28">G58+G53+G48+G37+G26+G21+G16</f>
        <v>0</v>
      </c>
      <c r="H63" s="12">
        <f t="shared" si="28"/>
        <v>0</v>
      </c>
      <c r="I63" s="12">
        <f t="shared" si="28"/>
        <v>0</v>
      </c>
      <c r="J63" s="12">
        <f t="shared" si="28"/>
        <v>0</v>
      </c>
      <c r="K63" s="12">
        <f t="shared" si="28"/>
        <v>0</v>
      </c>
      <c r="L63" s="224"/>
      <c r="M63" s="224"/>
    </row>
    <row r="64" spans="1:13" ht="38.25" x14ac:dyDescent="0.2">
      <c r="A64" s="257"/>
      <c r="B64" s="223"/>
      <c r="C64" s="224"/>
      <c r="D64" s="158" t="s">
        <v>4</v>
      </c>
      <c r="E64" s="157">
        <v>0</v>
      </c>
      <c r="F64" s="161">
        <f t="shared" si="27"/>
        <v>0</v>
      </c>
      <c r="G64" s="12">
        <f t="shared" ref="G64:K64" si="29">G59+G54+G49+G38+G27+G22+G17</f>
        <v>0</v>
      </c>
      <c r="H64" s="12">
        <f t="shared" si="29"/>
        <v>0</v>
      </c>
      <c r="I64" s="12">
        <f t="shared" si="29"/>
        <v>0</v>
      </c>
      <c r="J64" s="12">
        <f t="shared" si="29"/>
        <v>0</v>
      </c>
      <c r="K64" s="12">
        <f t="shared" si="29"/>
        <v>0</v>
      </c>
      <c r="L64" s="224"/>
      <c r="M64" s="224"/>
    </row>
    <row r="65" spans="1:13" ht="25.5" x14ac:dyDescent="0.2">
      <c r="A65" s="246"/>
      <c r="B65" s="223"/>
      <c r="C65" s="224"/>
      <c r="D65" s="158" t="s">
        <v>1</v>
      </c>
      <c r="E65" s="157">
        <v>0</v>
      </c>
      <c r="F65" s="161">
        <f t="shared" si="27"/>
        <v>0</v>
      </c>
      <c r="G65" s="12">
        <f t="shared" ref="G65:K65" si="30">G60+G55+G50+G39+G28+G23+G18</f>
        <v>0</v>
      </c>
      <c r="H65" s="12">
        <f t="shared" si="30"/>
        <v>0</v>
      </c>
      <c r="I65" s="12">
        <f t="shared" si="30"/>
        <v>0</v>
      </c>
      <c r="J65" s="12">
        <f t="shared" si="30"/>
        <v>0</v>
      </c>
      <c r="K65" s="12">
        <f t="shared" si="30"/>
        <v>0</v>
      </c>
      <c r="L65" s="224"/>
      <c r="M65" s="224"/>
    </row>
    <row r="66" spans="1:13" ht="15" customHeight="1" x14ac:dyDescent="0.2"/>
  </sheetData>
  <mergeCells count="70">
    <mergeCell ref="K1:M1"/>
    <mergeCell ref="A3:M3"/>
    <mergeCell ref="A29:A33"/>
    <mergeCell ref="B29:B33"/>
    <mergeCell ref="C29:C33"/>
    <mergeCell ref="L29:L33"/>
    <mergeCell ref="M29:M33"/>
    <mergeCell ref="A19:A23"/>
    <mergeCell ref="B19:B23"/>
    <mergeCell ref="C19:C23"/>
    <mergeCell ref="L19:L23"/>
    <mergeCell ref="M19:M23"/>
    <mergeCell ref="A24:A28"/>
    <mergeCell ref="B24:B28"/>
    <mergeCell ref="C24:C28"/>
    <mergeCell ref="A8:A12"/>
    <mergeCell ref="M56:M60"/>
    <mergeCell ref="A51:A55"/>
    <mergeCell ref="B51:B55"/>
    <mergeCell ref="C51:C55"/>
    <mergeCell ref="L51:L55"/>
    <mergeCell ref="M51:M55"/>
    <mergeCell ref="A56:A60"/>
    <mergeCell ref="B56:B60"/>
    <mergeCell ref="C56:C60"/>
    <mergeCell ref="L56:L60"/>
    <mergeCell ref="M40:M44"/>
    <mergeCell ref="A40:A44"/>
    <mergeCell ref="B40:B44"/>
    <mergeCell ref="C40:C44"/>
    <mergeCell ref="L40:L44"/>
    <mergeCell ref="A46:A50"/>
    <mergeCell ref="B46:B50"/>
    <mergeCell ref="C46:C50"/>
    <mergeCell ref="L46:L50"/>
    <mergeCell ref="M46:M50"/>
    <mergeCell ref="L8:L12"/>
    <mergeCell ref="A35:A39"/>
    <mergeCell ref="B35:B39"/>
    <mergeCell ref="C35:C39"/>
    <mergeCell ref="L35:L39"/>
    <mergeCell ref="A14:A18"/>
    <mergeCell ref="B14:B18"/>
    <mergeCell ref="C14:C18"/>
    <mergeCell ref="L14:L18"/>
    <mergeCell ref="A13:M13"/>
    <mergeCell ref="M35:M39"/>
    <mergeCell ref="M14:M18"/>
    <mergeCell ref="A34:M34"/>
    <mergeCell ref="A45:M45"/>
    <mergeCell ref="A2:J2"/>
    <mergeCell ref="A5:A6"/>
    <mergeCell ref="B5:B6"/>
    <mergeCell ref="C5:C6"/>
    <mergeCell ref="D5:D6"/>
    <mergeCell ref="E5:E6"/>
    <mergeCell ref="F5:F6"/>
    <mergeCell ref="G5:K5"/>
    <mergeCell ref="L5:L6"/>
    <mergeCell ref="L24:L28"/>
    <mergeCell ref="M24:M28"/>
    <mergeCell ref="M5:M6"/>
    <mergeCell ref="M8:M12"/>
    <mergeCell ref="B8:B12"/>
    <mergeCell ref="C8:C12"/>
    <mergeCell ref="M61:M65"/>
    <mergeCell ref="A61:A65"/>
    <mergeCell ref="B61:B65"/>
    <mergeCell ref="C61:C65"/>
    <mergeCell ref="L61:L65"/>
  </mergeCells>
  <pageMargins left="0.70866141732283472" right="0.70866141732283472" top="0.74803149606299213" bottom="0.55118110236220474" header="0.31496062992125984" footer="0.31496062992125984"/>
  <pageSetup paperSize="9" scale="9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1"/>
  <sheetViews>
    <sheetView workbookViewId="0">
      <selection activeCell="H6" sqref="H6:H9"/>
    </sheetView>
  </sheetViews>
  <sheetFormatPr defaultColWidth="17.140625" defaultRowHeight="12.75" x14ac:dyDescent="0.2"/>
  <cols>
    <col min="1" max="1" width="4.42578125" style="28" customWidth="1"/>
    <col min="2" max="2" width="29.28515625" style="28" customWidth="1"/>
    <col min="3" max="3" width="25" style="28" customWidth="1"/>
    <col min="4" max="4" width="13.28515625" style="28" customWidth="1"/>
    <col min="5" max="5" width="13.5703125" style="28" customWidth="1"/>
    <col min="6" max="6" width="12.85546875" style="28" customWidth="1"/>
    <col min="7" max="7" width="15.140625" style="28" customWidth="1"/>
    <col min="8" max="8" width="36" style="28" customWidth="1"/>
    <col min="9" max="256" width="17.140625" style="28"/>
    <col min="257" max="257" width="4.42578125" style="28" customWidth="1"/>
    <col min="258" max="258" width="29.28515625" style="28" customWidth="1"/>
    <col min="259" max="259" width="25" style="28" customWidth="1"/>
    <col min="260" max="260" width="10.5703125" style="28" customWidth="1"/>
    <col min="261" max="261" width="12.140625" style="28" customWidth="1"/>
    <col min="262" max="262" width="12.85546875" style="28" customWidth="1"/>
    <col min="263" max="263" width="15.140625" style="28" customWidth="1"/>
    <col min="264" max="264" width="22.28515625" style="28" customWidth="1"/>
    <col min="265" max="512" width="17.140625" style="28"/>
    <col min="513" max="513" width="4.42578125" style="28" customWidth="1"/>
    <col min="514" max="514" width="29.28515625" style="28" customWidth="1"/>
    <col min="515" max="515" width="25" style="28" customWidth="1"/>
    <col min="516" max="516" width="10.5703125" style="28" customWidth="1"/>
    <col min="517" max="517" width="12.140625" style="28" customWidth="1"/>
    <col min="518" max="518" width="12.85546875" style="28" customWidth="1"/>
    <col min="519" max="519" width="15.140625" style="28" customWidth="1"/>
    <col min="520" max="520" width="22.28515625" style="28" customWidth="1"/>
    <col min="521" max="768" width="17.140625" style="28"/>
    <col min="769" max="769" width="4.42578125" style="28" customWidth="1"/>
    <col min="770" max="770" width="29.28515625" style="28" customWidth="1"/>
    <col min="771" max="771" width="25" style="28" customWidth="1"/>
    <col min="772" max="772" width="10.5703125" style="28" customWidth="1"/>
    <col min="773" max="773" width="12.140625" style="28" customWidth="1"/>
    <col min="774" max="774" width="12.85546875" style="28" customWidth="1"/>
    <col min="775" max="775" width="15.140625" style="28" customWidth="1"/>
    <col min="776" max="776" width="22.28515625" style="28" customWidth="1"/>
    <col min="777" max="1024" width="17.140625" style="28"/>
    <col min="1025" max="1025" width="4.42578125" style="28" customWidth="1"/>
    <col min="1026" max="1026" width="29.28515625" style="28" customWidth="1"/>
    <col min="1027" max="1027" width="25" style="28" customWidth="1"/>
    <col min="1028" max="1028" width="10.5703125" style="28" customWidth="1"/>
    <col min="1029" max="1029" width="12.140625" style="28" customWidth="1"/>
    <col min="1030" max="1030" width="12.85546875" style="28" customWidth="1"/>
    <col min="1031" max="1031" width="15.140625" style="28" customWidth="1"/>
    <col min="1032" max="1032" width="22.28515625" style="28" customWidth="1"/>
    <col min="1033" max="1280" width="17.140625" style="28"/>
    <col min="1281" max="1281" width="4.42578125" style="28" customWidth="1"/>
    <col min="1282" max="1282" width="29.28515625" style="28" customWidth="1"/>
    <col min="1283" max="1283" width="25" style="28" customWidth="1"/>
    <col min="1284" max="1284" width="10.5703125" style="28" customWidth="1"/>
    <col min="1285" max="1285" width="12.140625" style="28" customWidth="1"/>
    <col min="1286" max="1286" width="12.85546875" style="28" customWidth="1"/>
    <col min="1287" max="1287" width="15.140625" style="28" customWidth="1"/>
    <col min="1288" max="1288" width="22.28515625" style="28" customWidth="1"/>
    <col min="1289" max="1536" width="17.140625" style="28"/>
    <col min="1537" max="1537" width="4.42578125" style="28" customWidth="1"/>
    <col min="1538" max="1538" width="29.28515625" style="28" customWidth="1"/>
    <col min="1539" max="1539" width="25" style="28" customWidth="1"/>
    <col min="1540" max="1540" width="10.5703125" style="28" customWidth="1"/>
    <col min="1541" max="1541" width="12.140625" style="28" customWidth="1"/>
    <col min="1542" max="1542" width="12.85546875" style="28" customWidth="1"/>
    <col min="1543" max="1543" width="15.140625" style="28" customWidth="1"/>
    <col min="1544" max="1544" width="22.28515625" style="28" customWidth="1"/>
    <col min="1545" max="1792" width="17.140625" style="28"/>
    <col min="1793" max="1793" width="4.42578125" style="28" customWidth="1"/>
    <col min="1794" max="1794" width="29.28515625" style="28" customWidth="1"/>
    <col min="1795" max="1795" width="25" style="28" customWidth="1"/>
    <col min="1796" max="1796" width="10.5703125" style="28" customWidth="1"/>
    <col min="1797" max="1797" width="12.140625" style="28" customWidth="1"/>
    <col min="1798" max="1798" width="12.85546875" style="28" customWidth="1"/>
    <col min="1799" max="1799" width="15.140625" style="28" customWidth="1"/>
    <col min="1800" max="1800" width="22.28515625" style="28" customWidth="1"/>
    <col min="1801" max="2048" width="17.140625" style="28"/>
    <col min="2049" max="2049" width="4.42578125" style="28" customWidth="1"/>
    <col min="2050" max="2050" width="29.28515625" style="28" customWidth="1"/>
    <col min="2051" max="2051" width="25" style="28" customWidth="1"/>
    <col min="2052" max="2052" width="10.5703125" style="28" customWidth="1"/>
    <col min="2053" max="2053" width="12.140625" style="28" customWidth="1"/>
    <col min="2054" max="2054" width="12.85546875" style="28" customWidth="1"/>
    <col min="2055" max="2055" width="15.140625" style="28" customWidth="1"/>
    <col min="2056" max="2056" width="22.28515625" style="28" customWidth="1"/>
    <col min="2057" max="2304" width="17.140625" style="28"/>
    <col min="2305" max="2305" width="4.42578125" style="28" customWidth="1"/>
    <col min="2306" max="2306" width="29.28515625" style="28" customWidth="1"/>
    <col min="2307" max="2307" width="25" style="28" customWidth="1"/>
    <col min="2308" max="2308" width="10.5703125" style="28" customWidth="1"/>
    <col min="2309" max="2309" width="12.140625" style="28" customWidth="1"/>
    <col min="2310" max="2310" width="12.85546875" style="28" customWidth="1"/>
    <col min="2311" max="2311" width="15.140625" style="28" customWidth="1"/>
    <col min="2312" max="2312" width="22.28515625" style="28" customWidth="1"/>
    <col min="2313" max="2560" width="17.140625" style="28"/>
    <col min="2561" max="2561" width="4.42578125" style="28" customWidth="1"/>
    <col min="2562" max="2562" width="29.28515625" style="28" customWidth="1"/>
    <col min="2563" max="2563" width="25" style="28" customWidth="1"/>
    <col min="2564" max="2564" width="10.5703125" style="28" customWidth="1"/>
    <col min="2565" max="2565" width="12.140625" style="28" customWidth="1"/>
    <col min="2566" max="2566" width="12.85546875" style="28" customWidth="1"/>
    <col min="2567" max="2567" width="15.140625" style="28" customWidth="1"/>
    <col min="2568" max="2568" width="22.28515625" style="28" customWidth="1"/>
    <col min="2569" max="2816" width="17.140625" style="28"/>
    <col min="2817" max="2817" width="4.42578125" style="28" customWidth="1"/>
    <col min="2818" max="2818" width="29.28515625" style="28" customWidth="1"/>
    <col min="2819" max="2819" width="25" style="28" customWidth="1"/>
    <col min="2820" max="2820" width="10.5703125" style="28" customWidth="1"/>
    <col min="2821" max="2821" width="12.140625" style="28" customWidth="1"/>
    <col min="2822" max="2822" width="12.85546875" style="28" customWidth="1"/>
    <col min="2823" max="2823" width="15.140625" style="28" customWidth="1"/>
    <col min="2824" max="2824" width="22.28515625" style="28" customWidth="1"/>
    <col min="2825" max="3072" width="17.140625" style="28"/>
    <col min="3073" max="3073" width="4.42578125" style="28" customWidth="1"/>
    <col min="3074" max="3074" width="29.28515625" style="28" customWidth="1"/>
    <col min="3075" max="3075" width="25" style="28" customWidth="1"/>
    <col min="3076" max="3076" width="10.5703125" style="28" customWidth="1"/>
    <col min="3077" max="3077" width="12.140625" style="28" customWidth="1"/>
    <col min="3078" max="3078" width="12.85546875" style="28" customWidth="1"/>
    <col min="3079" max="3079" width="15.140625" style="28" customWidth="1"/>
    <col min="3080" max="3080" width="22.28515625" style="28" customWidth="1"/>
    <col min="3081" max="3328" width="17.140625" style="28"/>
    <col min="3329" max="3329" width="4.42578125" style="28" customWidth="1"/>
    <col min="3330" max="3330" width="29.28515625" style="28" customWidth="1"/>
    <col min="3331" max="3331" width="25" style="28" customWidth="1"/>
    <col min="3332" max="3332" width="10.5703125" style="28" customWidth="1"/>
    <col min="3333" max="3333" width="12.140625" style="28" customWidth="1"/>
    <col min="3334" max="3334" width="12.85546875" style="28" customWidth="1"/>
    <col min="3335" max="3335" width="15.140625" style="28" customWidth="1"/>
    <col min="3336" max="3336" width="22.28515625" style="28" customWidth="1"/>
    <col min="3337" max="3584" width="17.140625" style="28"/>
    <col min="3585" max="3585" width="4.42578125" style="28" customWidth="1"/>
    <col min="3586" max="3586" width="29.28515625" style="28" customWidth="1"/>
    <col min="3587" max="3587" width="25" style="28" customWidth="1"/>
    <col min="3588" max="3588" width="10.5703125" style="28" customWidth="1"/>
    <col min="3589" max="3589" width="12.140625" style="28" customWidth="1"/>
    <col min="3590" max="3590" width="12.85546875" style="28" customWidth="1"/>
    <col min="3591" max="3591" width="15.140625" style="28" customWidth="1"/>
    <col min="3592" max="3592" width="22.28515625" style="28" customWidth="1"/>
    <col min="3593" max="3840" width="17.140625" style="28"/>
    <col min="3841" max="3841" width="4.42578125" style="28" customWidth="1"/>
    <col min="3842" max="3842" width="29.28515625" style="28" customWidth="1"/>
    <col min="3843" max="3843" width="25" style="28" customWidth="1"/>
    <col min="3844" max="3844" width="10.5703125" style="28" customWidth="1"/>
    <col min="3845" max="3845" width="12.140625" style="28" customWidth="1"/>
    <col min="3846" max="3846" width="12.85546875" style="28" customWidth="1"/>
    <col min="3847" max="3847" width="15.140625" style="28" customWidth="1"/>
    <col min="3848" max="3848" width="22.28515625" style="28" customWidth="1"/>
    <col min="3849" max="4096" width="17.140625" style="28"/>
    <col min="4097" max="4097" width="4.42578125" style="28" customWidth="1"/>
    <col min="4098" max="4098" width="29.28515625" style="28" customWidth="1"/>
    <col min="4099" max="4099" width="25" style="28" customWidth="1"/>
    <col min="4100" max="4100" width="10.5703125" style="28" customWidth="1"/>
    <col min="4101" max="4101" width="12.140625" style="28" customWidth="1"/>
    <col min="4102" max="4102" width="12.85546875" style="28" customWidth="1"/>
    <col min="4103" max="4103" width="15.140625" style="28" customWidth="1"/>
    <col min="4104" max="4104" width="22.28515625" style="28" customWidth="1"/>
    <col min="4105" max="4352" width="17.140625" style="28"/>
    <col min="4353" max="4353" width="4.42578125" style="28" customWidth="1"/>
    <col min="4354" max="4354" width="29.28515625" style="28" customWidth="1"/>
    <col min="4355" max="4355" width="25" style="28" customWidth="1"/>
    <col min="4356" max="4356" width="10.5703125" style="28" customWidth="1"/>
    <col min="4357" max="4357" width="12.140625" style="28" customWidth="1"/>
    <col min="4358" max="4358" width="12.85546875" style="28" customWidth="1"/>
    <col min="4359" max="4359" width="15.140625" style="28" customWidth="1"/>
    <col min="4360" max="4360" width="22.28515625" style="28" customWidth="1"/>
    <col min="4361" max="4608" width="17.140625" style="28"/>
    <col min="4609" max="4609" width="4.42578125" style="28" customWidth="1"/>
    <col min="4610" max="4610" width="29.28515625" style="28" customWidth="1"/>
    <col min="4611" max="4611" width="25" style="28" customWidth="1"/>
    <col min="4612" max="4612" width="10.5703125" style="28" customWidth="1"/>
    <col min="4613" max="4613" width="12.140625" style="28" customWidth="1"/>
    <col min="4614" max="4614" width="12.85546875" style="28" customWidth="1"/>
    <col min="4615" max="4615" width="15.140625" style="28" customWidth="1"/>
    <col min="4616" max="4616" width="22.28515625" style="28" customWidth="1"/>
    <col min="4617" max="4864" width="17.140625" style="28"/>
    <col min="4865" max="4865" width="4.42578125" style="28" customWidth="1"/>
    <col min="4866" max="4866" width="29.28515625" style="28" customWidth="1"/>
    <col min="4867" max="4867" width="25" style="28" customWidth="1"/>
    <col min="4868" max="4868" width="10.5703125" style="28" customWidth="1"/>
    <col min="4869" max="4869" width="12.140625" style="28" customWidth="1"/>
    <col min="4870" max="4870" width="12.85546875" style="28" customWidth="1"/>
    <col min="4871" max="4871" width="15.140625" style="28" customWidth="1"/>
    <col min="4872" max="4872" width="22.28515625" style="28" customWidth="1"/>
    <col min="4873" max="5120" width="17.140625" style="28"/>
    <col min="5121" max="5121" width="4.42578125" style="28" customWidth="1"/>
    <col min="5122" max="5122" width="29.28515625" style="28" customWidth="1"/>
    <col min="5123" max="5123" width="25" style="28" customWidth="1"/>
    <col min="5124" max="5124" width="10.5703125" style="28" customWidth="1"/>
    <col min="5125" max="5125" width="12.140625" style="28" customWidth="1"/>
    <col min="5126" max="5126" width="12.85546875" style="28" customWidth="1"/>
    <col min="5127" max="5127" width="15.140625" style="28" customWidth="1"/>
    <col min="5128" max="5128" width="22.28515625" style="28" customWidth="1"/>
    <col min="5129" max="5376" width="17.140625" style="28"/>
    <col min="5377" max="5377" width="4.42578125" style="28" customWidth="1"/>
    <col min="5378" max="5378" width="29.28515625" style="28" customWidth="1"/>
    <col min="5379" max="5379" width="25" style="28" customWidth="1"/>
    <col min="5380" max="5380" width="10.5703125" style="28" customWidth="1"/>
    <col min="5381" max="5381" width="12.140625" style="28" customWidth="1"/>
    <col min="5382" max="5382" width="12.85546875" style="28" customWidth="1"/>
    <col min="5383" max="5383" width="15.140625" style="28" customWidth="1"/>
    <col min="5384" max="5384" width="22.28515625" style="28" customWidth="1"/>
    <col min="5385" max="5632" width="17.140625" style="28"/>
    <col min="5633" max="5633" width="4.42578125" style="28" customWidth="1"/>
    <col min="5634" max="5634" width="29.28515625" style="28" customWidth="1"/>
    <col min="5635" max="5635" width="25" style="28" customWidth="1"/>
    <col min="5636" max="5636" width="10.5703125" style="28" customWidth="1"/>
    <col min="5637" max="5637" width="12.140625" style="28" customWidth="1"/>
    <col min="5638" max="5638" width="12.85546875" style="28" customWidth="1"/>
    <col min="5639" max="5639" width="15.140625" style="28" customWidth="1"/>
    <col min="5640" max="5640" width="22.28515625" style="28" customWidth="1"/>
    <col min="5641" max="5888" width="17.140625" style="28"/>
    <col min="5889" max="5889" width="4.42578125" style="28" customWidth="1"/>
    <col min="5890" max="5890" width="29.28515625" style="28" customWidth="1"/>
    <col min="5891" max="5891" width="25" style="28" customWidth="1"/>
    <col min="5892" max="5892" width="10.5703125" style="28" customWidth="1"/>
    <col min="5893" max="5893" width="12.140625" style="28" customWidth="1"/>
    <col min="5894" max="5894" width="12.85546875" style="28" customWidth="1"/>
    <col min="5895" max="5895" width="15.140625" style="28" customWidth="1"/>
    <col min="5896" max="5896" width="22.28515625" style="28" customWidth="1"/>
    <col min="5897" max="6144" width="17.140625" style="28"/>
    <col min="6145" max="6145" width="4.42578125" style="28" customWidth="1"/>
    <col min="6146" max="6146" width="29.28515625" style="28" customWidth="1"/>
    <col min="6147" max="6147" width="25" style="28" customWidth="1"/>
    <col min="6148" max="6148" width="10.5703125" style="28" customWidth="1"/>
    <col min="6149" max="6149" width="12.140625" style="28" customWidth="1"/>
    <col min="6150" max="6150" width="12.85546875" style="28" customWidth="1"/>
    <col min="6151" max="6151" width="15.140625" style="28" customWidth="1"/>
    <col min="6152" max="6152" width="22.28515625" style="28" customWidth="1"/>
    <col min="6153" max="6400" width="17.140625" style="28"/>
    <col min="6401" max="6401" width="4.42578125" style="28" customWidth="1"/>
    <col min="6402" max="6402" width="29.28515625" style="28" customWidth="1"/>
    <col min="6403" max="6403" width="25" style="28" customWidth="1"/>
    <col min="6404" max="6404" width="10.5703125" style="28" customWidth="1"/>
    <col min="6405" max="6405" width="12.140625" style="28" customWidth="1"/>
    <col min="6406" max="6406" width="12.85546875" style="28" customWidth="1"/>
    <col min="6407" max="6407" width="15.140625" style="28" customWidth="1"/>
    <col min="6408" max="6408" width="22.28515625" style="28" customWidth="1"/>
    <col min="6409" max="6656" width="17.140625" style="28"/>
    <col min="6657" max="6657" width="4.42578125" style="28" customWidth="1"/>
    <col min="6658" max="6658" width="29.28515625" style="28" customWidth="1"/>
    <col min="6659" max="6659" width="25" style="28" customWidth="1"/>
    <col min="6660" max="6660" width="10.5703125" style="28" customWidth="1"/>
    <col min="6661" max="6661" width="12.140625" style="28" customWidth="1"/>
    <col min="6662" max="6662" width="12.85546875" style="28" customWidth="1"/>
    <col min="6663" max="6663" width="15.140625" style="28" customWidth="1"/>
    <col min="6664" max="6664" width="22.28515625" style="28" customWidth="1"/>
    <col min="6665" max="6912" width="17.140625" style="28"/>
    <col min="6913" max="6913" width="4.42578125" style="28" customWidth="1"/>
    <col min="6914" max="6914" width="29.28515625" style="28" customWidth="1"/>
    <col min="6915" max="6915" width="25" style="28" customWidth="1"/>
    <col min="6916" max="6916" width="10.5703125" style="28" customWidth="1"/>
    <col min="6917" max="6917" width="12.140625" style="28" customWidth="1"/>
    <col min="6918" max="6918" width="12.85546875" style="28" customWidth="1"/>
    <col min="6919" max="6919" width="15.140625" style="28" customWidth="1"/>
    <col min="6920" max="6920" width="22.28515625" style="28" customWidth="1"/>
    <col min="6921" max="7168" width="17.140625" style="28"/>
    <col min="7169" max="7169" width="4.42578125" style="28" customWidth="1"/>
    <col min="7170" max="7170" width="29.28515625" style="28" customWidth="1"/>
    <col min="7171" max="7171" width="25" style="28" customWidth="1"/>
    <col min="7172" max="7172" width="10.5703125" style="28" customWidth="1"/>
    <col min="7173" max="7173" width="12.140625" style="28" customWidth="1"/>
    <col min="7174" max="7174" width="12.85546875" style="28" customWidth="1"/>
    <col min="7175" max="7175" width="15.140625" style="28" customWidth="1"/>
    <col min="7176" max="7176" width="22.28515625" style="28" customWidth="1"/>
    <col min="7177" max="7424" width="17.140625" style="28"/>
    <col min="7425" max="7425" width="4.42578125" style="28" customWidth="1"/>
    <col min="7426" max="7426" width="29.28515625" style="28" customWidth="1"/>
    <col min="7427" max="7427" width="25" style="28" customWidth="1"/>
    <col min="7428" max="7428" width="10.5703125" style="28" customWidth="1"/>
    <col min="7429" max="7429" width="12.140625" style="28" customWidth="1"/>
    <col min="7430" max="7430" width="12.85546875" style="28" customWidth="1"/>
    <col min="7431" max="7431" width="15.140625" style="28" customWidth="1"/>
    <col min="7432" max="7432" width="22.28515625" style="28" customWidth="1"/>
    <col min="7433" max="7680" width="17.140625" style="28"/>
    <col min="7681" max="7681" width="4.42578125" style="28" customWidth="1"/>
    <col min="7682" max="7682" width="29.28515625" style="28" customWidth="1"/>
    <col min="7683" max="7683" width="25" style="28" customWidth="1"/>
    <col min="7684" max="7684" width="10.5703125" style="28" customWidth="1"/>
    <col min="7685" max="7685" width="12.140625" style="28" customWidth="1"/>
    <col min="7686" max="7686" width="12.85546875" style="28" customWidth="1"/>
    <col min="7687" max="7687" width="15.140625" style="28" customWidth="1"/>
    <col min="7688" max="7688" width="22.28515625" style="28" customWidth="1"/>
    <col min="7689" max="7936" width="17.140625" style="28"/>
    <col min="7937" max="7937" width="4.42578125" style="28" customWidth="1"/>
    <col min="7938" max="7938" width="29.28515625" style="28" customWidth="1"/>
    <col min="7939" max="7939" width="25" style="28" customWidth="1"/>
    <col min="7940" max="7940" width="10.5703125" style="28" customWidth="1"/>
    <col min="7941" max="7941" width="12.140625" style="28" customWidth="1"/>
    <col min="7942" max="7942" width="12.85546875" style="28" customWidth="1"/>
    <col min="7943" max="7943" width="15.140625" style="28" customWidth="1"/>
    <col min="7944" max="7944" width="22.28515625" style="28" customWidth="1"/>
    <col min="7945" max="8192" width="17.140625" style="28"/>
    <col min="8193" max="8193" width="4.42578125" style="28" customWidth="1"/>
    <col min="8194" max="8194" width="29.28515625" style="28" customWidth="1"/>
    <col min="8195" max="8195" width="25" style="28" customWidth="1"/>
    <col min="8196" max="8196" width="10.5703125" style="28" customWidth="1"/>
    <col min="8197" max="8197" width="12.140625" style="28" customWidth="1"/>
    <col min="8198" max="8198" width="12.85546875" style="28" customWidth="1"/>
    <col min="8199" max="8199" width="15.140625" style="28" customWidth="1"/>
    <col min="8200" max="8200" width="22.28515625" style="28" customWidth="1"/>
    <col min="8201" max="8448" width="17.140625" style="28"/>
    <col min="8449" max="8449" width="4.42578125" style="28" customWidth="1"/>
    <col min="8450" max="8450" width="29.28515625" style="28" customWidth="1"/>
    <col min="8451" max="8451" width="25" style="28" customWidth="1"/>
    <col min="8452" max="8452" width="10.5703125" style="28" customWidth="1"/>
    <col min="8453" max="8453" width="12.140625" style="28" customWidth="1"/>
    <col min="8454" max="8454" width="12.85546875" style="28" customWidth="1"/>
    <col min="8455" max="8455" width="15.140625" style="28" customWidth="1"/>
    <col min="8456" max="8456" width="22.28515625" style="28" customWidth="1"/>
    <col min="8457" max="8704" width="17.140625" style="28"/>
    <col min="8705" max="8705" width="4.42578125" style="28" customWidth="1"/>
    <col min="8706" max="8706" width="29.28515625" style="28" customWidth="1"/>
    <col min="8707" max="8707" width="25" style="28" customWidth="1"/>
    <col min="8708" max="8708" width="10.5703125" style="28" customWidth="1"/>
    <col min="8709" max="8709" width="12.140625" style="28" customWidth="1"/>
    <col min="8710" max="8710" width="12.85546875" style="28" customWidth="1"/>
    <col min="8711" max="8711" width="15.140625" style="28" customWidth="1"/>
    <col min="8712" max="8712" width="22.28515625" style="28" customWidth="1"/>
    <col min="8713" max="8960" width="17.140625" style="28"/>
    <col min="8961" max="8961" width="4.42578125" style="28" customWidth="1"/>
    <col min="8962" max="8962" width="29.28515625" style="28" customWidth="1"/>
    <col min="8963" max="8963" width="25" style="28" customWidth="1"/>
    <col min="8964" max="8964" width="10.5703125" style="28" customWidth="1"/>
    <col min="8965" max="8965" width="12.140625" style="28" customWidth="1"/>
    <col min="8966" max="8966" width="12.85546875" style="28" customWidth="1"/>
    <col min="8967" max="8967" width="15.140625" style="28" customWidth="1"/>
    <col min="8968" max="8968" width="22.28515625" style="28" customWidth="1"/>
    <col min="8969" max="9216" width="17.140625" style="28"/>
    <col min="9217" max="9217" width="4.42578125" style="28" customWidth="1"/>
    <col min="9218" max="9218" width="29.28515625" style="28" customWidth="1"/>
    <col min="9219" max="9219" width="25" style="28" customWidth="1"/>
    <col min="9220" max="9220" width="10.5703125" style="28" customWidth="1"/>
    <col min="9221" max="9221" width="12.140625" style="28" customWidth="1"/>
    <col min="9222" max="9222" width="12.85546875" style="28" customWidth="1"/>
    <col min="9223" max="9223" width="15.140625" style="28" customWidth="1"/>
    <col min="9224" max="9224" width="22.28515625" style="28" customWidth="1"/>
    <col min="9225" max="9472" width="17.140625" style="28"/>
    <col min="9473" max="9473" width="4.42578125" style="28" customWidth="1"/>
    <col min="9474" max="9474" width="29.28515625" style="28" customWidth="1"/>
    <col min="9475" max="9475" width="25" style="28" customWidth="1"/>
    <col min="9476" max="9476" width="10.5703125" style="28" customWidth="1"/>
    <col min="9477" max="9477" width="12.140625" style="28" customWidth="1"/>
    <col min="9478" max="9478" width="12.85546875" style="28" customWidth="1"/>
    <col min="9479" max="9479" width="15.140625" style="28" customWidth="1"/>
    <col min="9480" max="9480" width="22.28515625" style="28" customWidth="1"/>
    <col min="9481" max="9728" width="17.140625" style="28"/>
    <col min="9729" max="9729" width="4.42578125" style="28" customWidth="1"/>
    <col min="9730" max="9730" width="29.28515625" style="28" customWidth="1"/>
    <col min="9731" max="9731" width="25" style="28" customWidth="1"/>
    <col min="9732" max="9732" width="10.5703125" style="28" customWidth="1"/>
    <col min="9733" max="9733" width="12.140625" style="28" customWidth="1"/>
    <col min="9734" max="9734" width="12.85546875" style="28" customWidth="1"/>
    <col min="9735" max="9735" width="15.140625" style="28" customWidth="1"/>
    <col min="9736" max="9736" width="22.28515625" style="28" customWidth="1"/>
    <col min="9737" max="9984" width="17.140625" style="28"/>
    <col min="9985" max="9985" width="4.42578125" style="28" customWidth="1"/>
    <col min="9986" max="9986" width="29.28515625" style="28" customWidth="1"/>
    <col min="9987" max="9987" width="25" style="28" customWidth="1"/>
    <col min="9988" max="9988" width="10.5703125" style="28" customWidth="1"/>
    <col min="9989" max="9989" width="12.140625" style="28" customWidth="1"/>
    <col min="9990" max="9990" width="12.85546875" style="28" customWidth="1"/>
    <col min="9991" max="9991" width="15.140625" style="28" customWidth="1"/>
    <col min="9992" max="9992" width="22.28515625" style="28" customWidth="1"/>
    <col min="9993" max="10240" width="17.140625" style="28"/>
    <col min="10241" max="10241" width="4.42578125" style="28" customWidth="1"/>
    <col min="10242" max="10242" width="29.28515625" style="28" customWidth="1"/>
    <col min="10243" max="10243" width="25" style="28" customWidth="1"/>
    <col min="10244" max="10244" width="10.5703125" style="28" customWidth="1"/>
    <col min="10245" max="10245" width="12.140625" style="28" customWidth="1"/>
    <col min="10246" max="10246" width="12.85546875" style="28" customWidth="1"/>
    <col min="10247" max="10247" width="15.140625" style="28" customWidth="1"/>
    <col min="10248" max="10248" width="22.28515625" style="28" customWidth="1"/>
    <col min="10249" max="10496" width="17.140625" style="28"/>
    <col min="10497" max="10497" width="4.42578125" style="28" customWidth="1"/>
    <col min="10498" max="10498" width="29.28515625" style="28" customWidth="1"/>
    <col min="10499" max="10499" width="25" style="28" customWidth="1"/>
    <col min="10500" max="10500" width="10.5703125" style="28" customWidth="1"/>
    <col min="10501" max="10501" width="12.140625" style="28" customWidth="1"/>
    <col min="10502" max="10502" width="12.85546875" style="28" customWidth="1"/>
    <col min="10503" max="10503" width="15.140625" style="28" customWidth="1"/>
    <col min="10504" max="10504" width="22.28515625" style="28" customWidth="1"/>
    <col min="10505" max="10752" width="17.140625" style="28"/>
    <col min="10753" max="10753" width="4.42578125" style="28" customWidth="1"/>
    <col min="10754" max="10754" width="29.28515625" style="28" customWidth="1"/>
    <col min="10755" max="10755" width="25" style="28" customWidth="1"/>
    <col min="10756" max="10756" width="10.5703125" style="28" customWidth="1"/>
    <col min="10757" max="10757" width="12.140625" style="28" customWidth="1"/>
    <col min="10758" max="10758" width="12.85546875" style="28" customWidth="1"/>
    <col min="10759" max="10759" width="15.140625" style="28" customWidth="1"/>
    <col min="10760" max="10760" width="22.28515625" style="28" customWidth="1"/>
    <col min="10761" max="11008" width="17.140625" style="28"/>
    <col min="11009" max="11009" width="4.42578125" style="28" customWidth="1"/>
    <col min="11010" max="11010" width="29.28515625" style="28" customWidth="1"/>
    <col min="11011" max="11011" width="25" style="28" customWidth="1"/>
    <col min="11012" max="11012" width="10.5703125" style="28" customWidth="1"/>
    <col min="11013" max="11013" width="12.140625" style="28" customWidth="1"/>
    <col min="11014" max="11014" width="12.85546875" style="28" customWidth="1"/>
    <col min="11015" max="11015" width="15.140625" style="28" customWidth="1"/>
    <col min="11016" max="11016" width="22.28515625" style="28" customWidth="1"/>
    <col min="11017" max="11264" width="17.140625" style="28"/>
    <col min="11265" max="11265" width="4.42578125" style="28" customWidth="1"/>
    <col min="11266" max="11266" width="29.28515625" style="28" customWidth="1"/>
    <col min="11267" max="11267" width="25" style="28" customWidth="1"/>
    <col min="11268" max="11268" width="10.5703125" style="28" customWidth="1"/>
    <col min="11269" max="11269" width="12.140625" style="28" customWidth="1"/>
    <col min="11270" max="11270" width="12.85546875" style="28" customWidth="1"/>
    <col min="11271" max="11271" width="15.140625" style="28" customWidth="1"/>
    <col min="11272" max="11272" width="22.28515625" style="28" customWidth="1"/>
    <col min="11273" max="11520" width="17.140625" style="28"/>
    <col min="11521" max="11521" width="4.42578125" style="28" customWidth="1"/>
    <col min="11522" max="11522" width="29.28515625" style="28" customWidth="1"/>
    <col min="11523" max="11523" width="25" style="28" customWidth="1"/>
    <col min="11524" max="11524" width="10.5703125" style="28" customWidth="1"/>
    <col min="11525" max="11525" width="12.140625" style="28" customWidth="1"/>
    <col min="11526" max="11526" width="12.85546875" style="28" customWidth="1"/>
    <col min="11527" max="11527" width="15.140625" style="28" customWidth="1"/>
    <col min="11528" max="11528" width="22.28515625" style="28" customWidth="1"/>
    <col min="11529" max="11776" width="17.140625" style="28"/>
    <col min="11777" max="11777" width="4.42578125" style="28" customWidth="1"/>
    <col min="11778" max="11778" width="29.28515625" style="28" customWidth="1"/>
    <col min="11779" max="11779" width="25" style="28" customWidth="1"/>
    <col min="11780" max="11780" width="10.5703125" style="28" customWidth="1"/>
    <col min="11781" max="11781" width="12.140625" style="28" customWidth="1"/>
    <col min="11782" max="11782" width="12.85546875" style="28" customWidth="1"/>
    <col min="11783" max="11783" width="15.140625" style="28" customWidth="1"/>
    <col min="11784" max="11784" width="22.28515625" style="28" customWidth="1"/>
    <col min="11785" max="12032" width="17.140625" style="28"/>
    <col min="12033" max="12033" width="4.42578125" style="28" customWidth="1"/>
    <col min="12034" max="12034" width="29.28515625" style="28" customWidth="1"/>
    <col min="12035" max="12035" width="25" style="28" customWidth="1"/>
    <col min="12036" max="12036" width="10.5703125" style="28" customWidth="1"/>
    <col min="12037" max="12037" width="12.140625" style="28" customWidth="1"/>
    <col min="12038" max="12038" width="12.85546875" style="28" customWidth="1"/>
    <col min="12039" max="12039" width="15.140625" style="28" customWidth="1"/>
    <col min="12040" max="12040" width="22.28515625" style="28" customWidth="1"/>
    <col min="12041" max="12288" width="17.140625" style="28"/>
    <col min="12289" max="12289" width="4.42578125" style="28" customWidth="1"/>
    <col min="12290" max="12290" width="29.28515625" style="28" customWidth="1"/>
    <col min="12291" max="12291" width="25" style="28" customWidth="1"/>
    <col min="12292" max="12292" width="10.5703125" style="28" customWidth="1"/>
    <col min="12293" max="12293" width="12.140625" style="28" customWidth="1"/>
    <col min="12294" max="12294" width="12.85546875" style="28" customWidth="1"/>
    <col min="12295" max="12295" width="15.140625" style="28" customWidth="1"/>
    <col min="12296" max="12296" width="22.28515625" style="28" customWidth="1"/>
    <col min="12297" max="12544" width="17.140625" style="28"/>
    <col min="12545" max="12545" width="4.42578125" style="28" customWidth="1"/>
    <col min="12546" max="12546" width="29.28515625" style="28" customWidth="1"/>
    <col min="12547" max="12547" width="25" style="28" customWidth="1"/>
    <col min="12548" max="12548" width="10.5703125" style="28" customWidth="1"/>
    <col min="12549" max="12549" width="12.140625" style="28" customWidth="1"/>
    <col min="12550" max="12550" width="12.85546875" style="28" customWidth="1"/>
    <col min="12551" max="12551" width="15.140625" style="28" customWidth="1"/>
    <col min="12552" max="12552" width="22.28515625" style="28" customWidth="1"/>
    <col min="12553" max="12800" width="17.140625" style="28"/>
    <col min="12801" max="12801" width="4.42578125" style="28" customWidth="1"/>
    <col min="12802" max="12802" width="29.28515625" style="28" customWidth="1"/>
    <col min="12803" max="12803" width="25" style="28" customWidth="1"/>
    <col min="12804" max="12804" width="10.5703125" style="28" customWidth="1"/>
    <col min="12805" max="12805" width="12.140625" style="28" customWidth="1"/>
    <col min="12806" max="12806" width="12.85546875" style="28" customWidth="1"/>
    <col min="12807" max="12807" width="15.140625" style="28" customWidth="1"/>
    <col min="12808" max="12808" width="22.28515625" style="28" customWidth="1"/>
    <col min="12809" max="13056" width="17.140625" style="28"/>
    <col min="13057" max="13057" width="4.42578125" style="28" customWidth="1"/>
    <col min="13058" max="13058" width="29.28515625" style="28" customWidth="1"/>
    <col min="13059" max="13059" width="25" style="28" customWidth="1"/>
    <col min="13060" max="13060" width="10.5703125" style="28" customWidth="1"/>
    <col min="13061" max="13061" width="12.140625" style="28" customWidth="1"/>
    <col min="13062" max="13062" width="12.85546875" style="28" customWidth="1"/>
    <col min="13063" max="13063" width="15.140625" style="28" customWidth="1"/>
    <col min="13064" max="13064" width="22.28515625" style="28" customWidth="1"/>
    <col min="13065" max="13312" width="17.140625" style="28"/>
    <col min="13313" max="13313" width="4.42578125" style="28" customWidth="1"/>
    <col min="13314" max="13314" width="29.28515625" style="28" customWidth="1"/>
    <col min="13315" max="13315" width="25" style="28" customWidth="1"/>
    <col min="13316" max="13316" width="10.5703125" style="28" customWidth="1"/>
    <col min="13317" max="13317" width="12.140625" style="28" customWidth="1"/>
    <col min="13318" max="13318" width="12.85546875" style="28" customWidth="1"/>
    <col min="13319" max="13319" width="15.140625" style="28" customWidth="1"/>
    <col min="13320" max="13320" width="22.28515625" style="28" customWidth="1"/>
    <col min="13321" max="13568" width="17.140625" style="28"/>
    <col min="13569" max="13569" width="4.42578125" style="28" customWidth="1"/>
    <col min="13570" max="13570" width="29.28515625" style="28" customWidth="1"/>
    <col min="13571" max="13571" width="25" style="28" customWidth="1"/>
    <col min="13572" max="13572" width="10.5703125" style="28" customWidth="1"/>
    <col min="13573" max="13573" width="12.140625" style="28" customWidth="1"/>
    <col min="13574" max="13574" width="12.85546875" style="28" customWidth="1"/>
    <col min="13575" max="13575" width="15.140625" style="28" customWidth="1"/>
    <col min="13576" max="13576" width="22.28515625" style="28" customWidth="1"/>
    <col min="13577" max="13824" width="17.140625" style="28"/>
    <col min="13825" max="13825" width="4.42578125" style="28" customWidth="1"/>
    <col min="13826" max="13826" width="29.28515625" style="28" customWidth="1"/>
    <col min="13827" max="13827" width="25" style="28" customWidth="1"/>
    <col min="13828" max="13828" width="10.5703125" style="28" customWidth="1"/>
    <col min="13829" max="13829" width="12.140625" style="28" customWidth="1"/>
    <col min="13830" max="13830" width="12.85546875" style="28" customWidth="1"/>
    <col min="13831" max="13831" width="15.140625" style="28" customWidth="1"/>
    <col min="13832" max="13832" width="22.28515625" style="28" customWidth="1"/>
    <col min="13833" max="14080" width="17.140625" style="28"/>
    <col min="14081" max="14081" width="4.42578125" style="28" customWidth="1"/>
    <col min="14082" max="14082" width="29.28515625" style="28" customWidth="1"/>
    <col min="14083" max="14083" width="25" style="28" customWidth="1"/>
    <col min="14084" max="14084" width="10.5703125" style="28" customWidth="1"/>
    <col min="14085" max="14085" width="12.140625" style="28" customWidth="1"/>
    <col min="14086" max="14086" width="12.85546875" style="28" customWidth="1"/>
    <col min="14087" max="14087" width="15.140625" style="28" customWidth="1"/>
    <col min="14088" max="14088" width="22.28515625" style="28" customWidth="1"/>
    <col min="14089" max="14336" width="17.140625" style="28"/>
    <col min="14337" max="14337" width="4.42578125" style="28" customWidth="1"/>
    <col min="14338" max="14338" width="29.28515625" style="28" customWidth="1"/>
    <col min="14339" max="14339" width="25" style="28" customWidth="1"/>
    <col min="14340" max="14340" width="10.5703125" style="28" customWidth="1"/>
    <col min="14341" max="14341" width="12.140625" style="28" customWidth="1"/>
    <col min="14342" max="14342" width="12.85546875" style="28" customWidth="1"/>
    <col min="14343" max="14343" width="15.140625" style="28" customWidth="1"/>
    <col min="14344" max="14344" width="22.28515625" style="28" customWidth="1"/>
    <col min="14345" max="14592" width="17.140625" style="28"/>
    <col min="14593" max="14593" width="4.42578125" style="28" customWidth="1"/>
    <col min="14594" max="14594" width="29.28515625" style="28" customWidth="1"/>
    <col min="14595" max="14595" width="25" style="28" customWidth="1"/>
    <col min="14596" max="14596" width="10.5703125" style="28" customWidth="1"/>
    <col min="14597" max="14597" width="12.140625" style="28" customWidth="1"/>
    <col min="14598" max="14598" width="12.85546875" style="28" customWidth="1"/>
    <col min="14599" max="14599" width="15.140625" style="28" customWidth="1"/>
    <col min="14600" max="14600" width="22.28515625" style="28" customWidth="1"/>
    <col min="14601" max="14848" width="17.140625" style="28"/>
    <col min="14849" max="14849" width="4.42578125" style="28" customWidth="1"/>
    <col min="14850" max="14850" width="29.28515625" style="28" customWidth="1"/>
    <col min="14851" max="14851" width="25" style="28" customWidth="1"/>
    <col min="14852" max="14852" width="10.5703125" style="28" customWidth="1"/>
    <col min="14853" max="14853" width="12.140625" style="28" customWidth="1"/>
    <col min="14854" max="14854" width="12.85546875" style="28" customWidth="1"/>
    <col min="14855" max="14855" width="15.140625" style="28" customWidth="1"/>
    <col min="14856" max="14856" width="22.28515625" style="28" customWidth="1"/>
    <col min="14857" max="15104" width="17.140625" style="28"/>
    <col min="15105" max="15105" width="4.42578125" style="28" customWidth="1"/>
    <col min="15106" max="15106" width="29.28515625" style="28" customWidth="1"/>
    <col min="15107" max="15107" width="25" style="28" customWidth="1"/>
    <col min="15108" max="15108" width="10.5703125" style="28" customWidth="1"/>
    <col min="15109" max="15109" width="12.140625" style="28" customWidth="1"/>
    <col min="15110" max="15110" width="12.85546875" style="28" customWidth="1"/>
    <col min="15111" max="15111" width="15.140625" style="28" customWidth="1"/>
    <col min="15112" max="15112" width="22.28515625" style="28" customWidth="1"/>
    <col min="15113" max="15360" width="17.140625" style="28"/>
    <col min="15361" max="15361" width="4.42578125" style="28" customWidth="1"/>
    <col min="15362" max="15362" width="29.28515625" style="28" customWidth="1"/>
    <col min="15363" max="15363" width="25" style="28" customWidth="1"/>
    <col min="15364" max="15364" width="10.5703125" style="28" customWidth="1"/>
    <col min="15365" max="15365" width="12.140625" style="28" customWidth="1"/>
    <col min="15366" max="15366" width="12.85546875" style="28" customWidth="1"/>
    <col min="15367" max="15367" width="15.140625" style="28" customWidth="1"/>
    <col min="15368" max="15368" width="22.28515625" style="28" customWidth="1"/>
    <col min="15369" max="15616" width="17.140625" style="28"/>
    <col min="15617" max="15617" width="4.42578125" style="28" customWidth="1"/>
    <col min="15618" max="15618" width="29.28515625" style="28" customWidth="1"/>
    <col min="15619" max="15619" width="25" style="28" customWidth="1"/>
    <col min="15620" max="15620" width="10.5703125" style="28" customWidth="1"/>
    <col min="15621" max="15621" width="12.140625" style="28" customWidth="1"/>
    <col min="15622" max="15622" width="12.85546875" style="28" customWidth="1"/>
    <col min="15623" max="15623" width="15.140625" style="28" customWidth="1"/>
    <col min="15624" max="15624" width="22.28515625" style="28" customWidth="1"/>
    <col min="15625" max="15872" width="17.140625" style="28"/>
    <col min="15873" max="15873" width="4.42578125" style="28" customWidth="1"/>
    <col min="15874" max="15874" width="29.28515625" style="28" customWidth="1"/>
    <col min="15875" max="15875" width="25" style="28" customWidth="1"/>
    <col min="15876" max="15876" width="10.5703125" style="28" customWidth="1"/>
    <col min="15877" max="15877" width="12.140625" style="28" customWidth="1"/>
    <col min="15878" max="15878" width="12.85546875" style="28" customWidth="1"/>
    <col min="15879" max="15879" width="15.140625" style="28" customWidth="1"/>
    <col min="15880" max="15880" width="22.28515625" style="28" customWidth="1"/>
    <col min="15881" max="16128" width="17.140625" style="28"/>
    <col min="16129" max="16129" width="4.42578125" style="28" customWidth="1"/>
    <col min="16130" max="16130" width="29.28515625" style="28" customWidth="1"/>
    <col min="16131" max="16131" width="25" style="28" customWidth="1"/>
    <col min="16132" max="16132" width="10.5703125" style="28" customWidth="1"/>
    <col min="16133" max="16133" width="12.140625" style="28" customWidth="1"/>
    <col min="16134" max="16134" width="12.85546875" style="28" customWidth="1"/>
    <col min="16135" max="16135" width="15.140625" style="28" customWidth="1"/>
    <col min="16136" max="16136" width="22.28515625" style="28" customWidth="1"/>
    <col min="16137" max="16384" width="17.140625" style="28"/>
  </cols>
  <sheetData>
    <row r="1" spans="1:12" ht="66.75" customHeight="1" x14ac:dyDescent="0.2">
      <c r="D1" s="60"/>
      <c r="E1" s="30"/>
      <c r="F1" s="243" t="s">
        <v>231</v>
      </c>
      <c r="G1" s="243"/>
      <c r="H1" s="243"/>
      <c r="I1" s="30"/>
      <c r="J1" s="30"/>
    </row>
    <row r="2" spans="1:12" s="61" customFormat="1" ht="80.25" customHeight="1" x14ac:dyDescent="0.25">
      <c r="A2" s="197" t="s">
        <v>233</v>
      </c>
      <c r="B2" s="197"/>
      <c r="C2" s="197"/>
      <c r="D2" s="197"/>
      <c r="E2" s="197"/>
      <c r="F2" s="197"/>
      <c r="G2" s="197"/>
      <c r="H2" s="197"/>
      <c r="I2" s="2"/>
      <c r="J2" s="2"/>
      <c r="K2" s="2"/>
      <c r="L2" s="2"/>
    </row>
    <row r="3" spans="1:12" x14ac:dyDescent="0.2">
      <c r="A3" s="194" t="s">
        <v>113</v>
      </c>
      <c r="B3" s="194" t="s">
        <v>85</v>
      </c>
      <c r="C3" s="194" t="s">
        <v>114</v>
      </c>
      <c r="D3" s="224" t="s">
        <v>6</v>
      </c>
      <c r="E3" s="224"/>
      <c r="F3" s="224"/>
      <c r="G3" s="224"/>
      <c r="H3" s="245" t="s">
        <v>86</v>
      </c>
    </row>
    <row r="4" spans="1:12" x14ac:dyDescent="0.2">
      <c r="A4" s="196"/>
      <c r="B4" s="196"/>
      <c r="C4" s="196"/>
      <c r="D4" s="24" t="s">
        <v>87</v>
      </c>
      <c r="E4" s="21" t="s">
        <v>88</v>
      </c>
      <c r="F4" s="21" t="s">
        <v>89</v>
      </c>
      <c r="G4" s="21" t="s">
        <v>90</v>
      </c>
      <c r="H4" s="246"/>
    </row>
    <row r="5" spans="1:12" x14ac:dyDescent="0.2">
      <c r="A5" s="54">
        <v>1</v>
      </c>
      <c r="B5" s="54">
        <v>2</v>
      </c>
      <c r="C5" s="54">
        <v>3</v>
      </c>
      <c r="D5" s="54">
        <v>4</v>
      </c>
      <c r="E5" s="22">
        <v>5</v>
      </c>
      <c r="F5" s="22">
        <v>6</v>
      </c>
      <c r="G5" s="22">
        <v>7</v>
      </c>
      <c r="H5" s="22">
        <v>8</v>
      </c>
    </row>
    <row r="6" spans="1:12" ht="57" customHeight="1" x14ac:dyDescent="0.2">
      <c r="A6" s="47">
        <v>1</v>
      </c>
      <c r="B6" s="55" t="s">
        <v>311</v>
      </c>
      <c r="C6" s="133" t="s">
        <v>369</v>
      </c>
      <c r="D6" s="119" t="s">
        <v>331</v>
      </c>
      <c r="E6" s="47" t="s">
        <v>331</v>
      </c>
      <c r="F6" s="119" t="s">
        <v>331</v>
      </c>
      <c r="G6" s="119" t="s">
        <v>331</v>
      </c>
      <c r="H6" s="259" t="s">
        <v>276</v>
      </c>
    </row>
    <row r="7" spans="1:12" ht="132" customHeight="1" x14ac:dyDescent="0.2">
      <c r="A7" s="47">
        <v>2</v>
      </c>
      <c r="B7" s="19" t="s">
        <v>277</v>
      </c>
      <c r="C7" s="134" t="s">
        <v>370</v>
      </c>
      <c r="D7" s="119" t="s">
        <v>331</v>
      </c>
      <c r="E7" s="119" t="s">
        <v>331</v>
      </c>
      <c r="F7" s="119" t="s">
        <v>331</v>
      </c>
      <c r="G7" s="119" t="s">
        <v>331</v>
      </c>
      <c r="H7" s="260"/>
    </row>
    <row r="8" spans="1:12" ht="51" customHeight="1" x14ac:dyDescent="0.2">
      <c r="A8" s="47">
        <v>3</v>
      </c>
      <c r="B8" s="7" t="s">
        <v>278</v>
      </c>
      <c r="C8" s="134" t="s">
        <v>369</v>
      </c>
      <c r="D8" s="119" t="s">
        <v>331</v>
      </c>
      <c r="E8" s="119" t="s">
        <v>331</v>
      </c>
      <c r="F8" s="119" t="s">
        <v>331</v>
      </c>
      <c r="G8" s="119" t="s">
        <v>331</v>
      </c>
      <c r="H8" s="260"/>
    </row>
    <row r="9" spans="1:12" ht="128.25" customHeight="1" x14ac:dyDescent="0.2">
      <c r="A9" s="47">
        <v>4</v>
      </c>
      <c r="B9" s="19" t="s">
        <v>279</v>
      </c>
      <c r="C9" s="134" t="s">
        <v>370</v>
      </c>
      <c r="D9" s="119" t="s">
        <v>331</v>
      </c>
      <c r="E9" s="119" t="s">
        <v>331</v>
      </c>
      <c r="F9" s="119" t="s">
        <v>331</v>
      </c>
      <c r="G9" s="119" t="s">
        <v>331</v>
      </c>
      <c r="H9" s="261"/>
    </row>
    <row r="10" spans="1:12" x14ac:dyDescent="0.2">
      <c r="A10" s="62"/>
      <c r="B10" s="26"/>
      <c r="C10" s="26"/>
      <c r="D10" s="63"/>
      <c r="E10" s="63"/>
      <c r="F10" s="63"/>
      <c r="G10" s="63"/>
      <c r="H10" s="63"/>
    </row>
    <row r="11" spans="1:12" x14ac:dyDescent="0.2">
      <c r="A11" s="64"/>
      <c r="B11" s="187" t="s">
        <v>170</v>
      </c>
      <c r="C11" s="187"/>
      <c r="D11" s="30"/>
      <c r="E11" s="30"/>
      <c r="F11" s="30"/>
      <c r="G11" s="262" t="s">
        <v>280</v>
      </c>
      <c r="H11" s="262"/>
    </row>
  </sheetData>
  <mergeCells count="10">
    <mergeCell ref="F1:H1"/>
    <mergeCell ref="A2:H2"/>
    <mergeCell ref="H6:H9"/>
    <mergeCell ref="B11:C11"/>
    <mergeCell ref="G11:H11"/>
    <mergeCell ref="A3:A4"/>
    <mergeCell ref="B3:B4"/>
    <mergeCell ref="C3:C4"/>
    <mergeCell ref="D3:G3"/>
    <mergeCell ref="H3:H4"/>
  </mergeCells>
  <pageMargins left="0.7" right="0.7" top="0.75" bottom="0.75" header="0.3" footer="0.3"/>
  <pageSetup paperSize="9" scale="86"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rgb="FF92D050"/>
    <pageSetUpPr fitToPage="1"/>
  </sheetPr>
  <dimension ref="A1:N25"/>
  <sheetViews>
    <sheetView topLeftCell="A10" zoomScaleNormal="100" workbookViewId="0">
      <selection activeCell="L3" sqref="L3"/>
    </sheetView>
  </sheetViews>
  <sheetFormatPr defaultRowHeight="12.75" x14ac:dyDescent="0.2"/>
  <cols>
    <col min="1" max="1" width="16" style="28" customWidth="1"/>
    <col min="2" max="2" width="19.42578125" style="28" customWidth="1"/>
    <col min="3" max="3" width="17.5703125" style="28" customWidth="1"/>
    <col min="4" max="4" width="18.140625" style="28" customWidth="1"/>
    <col min="5" max="5" width="11.140625" style="28" customWidth="1"/>
    <col min="6" max="6" width="10.28515625" style="28" customWidth="1"/>
    <col min="7" max="7" width="10.42578125" style="28" customWidth="1"/>
    <col min="8" max="8" width="10.140625" style="28" customWidth="1"/>
    <col min="9" max="9" width="10.28515625" style="28" customWidth="1"/>
    <col min="10" max="10" width="13.28515625" style="28" customWidth="1"/>
    <col min="11" max="16384" width="9.140625" style="28"/>
  </cols>
  <sheetData>
    <row r="1" spans="1:14" ht="80.25" customHeight="1" x14ac:dyDescent="0.2">
      <c r="B1" s="11"/>
      <c r="C1" s="11"/>
      <c r="D1" s="11"/>
      <c r="E1" s="11"/>
      <c r="F1" s="11"/>
      <c r="G1" s="168" t="s">
        <v>238</v>
      </c>
      <c r="H1" s="168"/>
      <c r="I1" s="168"/>
      <c r="J1" s="168"/>
    </row>
    <row r="2" spans="1:14" x14ac:dyDescent="0.2">
      <c r="G2" s="20"/>
      <c r="H2" s="20"/>
      <c r="I2" s="20"/>
      <c r="J2" s="20"/>
    </row>
    <row r="3" spans="1:14" ht="81.75" customHeight="1" x14ac:dyDescent="0.2">
      <c r="A3" s="187" t="s">
        <v>430</v>
      </c>
      <c r="B3" s="187"/>
      <c r="C3" s="187"/>
      <c r="D3" s="187"/>
      <c r="E3" s="187"/>
      <c r="F3" s="187"/>
      <c r="G3" s="187"/>
      <c r="H3" s="187"/>
      <c r="I3" s="187"/>
      <c r="J3" s="187"/>
    </row>
    <row r="4" spans="1:14" x14ac:dyDescent="0.2">
      <c r="A4" s="30"/>
      <c r="B4" s="30"/>
      <c r="C4" s="30"/>
      <c r="D4" s="30"/>
      <c r="E4" s="30"/>
      <c r="F4" s="30"/>
      <c r="G4" s="30"/>
      <c r="H4" s="30"/>
      <c r="I4" s="2"/>
      <c r="J4" s="30"/>
    </row>
    <row r="5" spans="1:14" ht="43.5" customHeight="1" x14ac:dyDescent="0.2">
      <c r="A5" s="164" t="s">
        <v>29</v>
      </c>
      <c r="B5" s="164"/>
      <c r="C5" s="164"/>
      <c r="D5" s="188" t="s">
        <v>166</v>
      </c>
      <c r="E5" s="188"/>
      <c r="F5" s="188"/>
      <c r="G5" s="188"/>
      <c r="H5" s="188"/>
      <c r="I5" s="188"/>
      <c r="J5" s="188"/>
    </row>
    <row r="6" spans="1:14" ht="25.5" x14ac:dyDescent="0.2">
      <c r="A6" s="164" t="s">
        <v>30</v>
      </c>
      <c r="B6" s="164"/>
      <c r="C6" s="164"/>
      <c r="D6" s="17" t="s">
        <v>31</v>
      </c>
      <c r="E6" s="17" t="s">
        <v>6</v>
      </c>
      <c r="F6" s="17" t="s">
        <v>7</v>
      </c>
      <c r="G6" s="17" t="s">
        <v>18</v>
      </c>
      <c r="H6" s="17" t="s">
        <v>19</v>
      </c>
      <c r="I6" s="178" t="s">
        <v>20</v>
      </c>
      <c r="J6" s="180"/>
    </row>
    <row r="7" spans="1:14" ht="49.5" customHeight="1" x14ac:dyDescent="0.2">
      <c r="A7" s="172" t="s">
        <v>380</v>
      </c>
      <c r="B7" s="173"/>
      <c r="C7" s="174"/>
      <c r="D7" s="17"/>
      <c r="E7" s="17">
        <v>14851</v>
      </c>
      <c r="F7" s="17">
        <v>13902</v>
      </c>
      <c r="G7" s="17">
        <v>13836</v>
      </c>
      <c r="H7" s="17">
        <v>14098</v>
      </c>
      <c r="I7" s="178">
        <v>14098</v>
      </c>
      <c r="J7" s="180"/>
    </row>
    <row r="8" spans="1:14" ht="59.25" customHeight="1" x14ac:dyDescent="0.2">
      <c r="A8" s="165" t="s">
        <v>381</v>
      </c>
      <c r="B8" s="166"/>
      <c r="C8" s="167"/>
      <c r="D8" s="17"/>
      <c r="E8" s="17">
        <v>0</v>
      </c>
      <c r="F8" s="17">
        <v>0</v>
      </c>
      <c r="G8" s="17">
        <v>0</v>
      </c>
      <c r="H8" s="17">
        <v>0</v>
      </c>
      <c r="I8" s="178">
        <v>0</v>
      </c>
      <c r="J8" s="180"/>
    </row>
    <row r="9" spans="1:14" ht="56.25" customHeight="1" x14ac:dyDescent="0.2">
      <c r="A9" s="223" t="s">
        <v>382</v>
      </c>
      <c r="B9" s="223"/>
      <c r="C9" s="223"/>
      <c r="D9" s="17"/>
      <c r="E9" s="1">
        <v>49149</v>
      </c>
      <c r="F9" s="1">
        <v>53620</v>
      </c>
      <c r="G9" s="1">
        <v>55523</v>
      </c>
      <c r="H9" s="1">
        <v>54813</v>
      </c>
      <c r="I9" s="182">
        <v>54813</v>
      </c>
      <c r="J9" s="183"/>
    </row>
    <row r="10" spans="1:14" x14ac:dyDescent="0.2">
      <c r="A10" s="175" t="s">
        <v>8</v>
      </c>
      <c r="B10" s="247" t="s">
        <v>33</v>
      </c>
      <c r="C10" s="247" t="s">
        <v>34</v>
      </c>
      <c r="D10" s="188" t="s">
        <v>35</v>
      </c>
      <c r="E10" s="228" t="s">
        <v>2</v>
      </c>
      <c r="F10" s="228"/>
      <c r="G10" s="228"/>
      <c r="H10" s="228"/>
      <c r="I10" s="228"/>
      <c r="J10" s="228"/>
    </row>
    <row r="11" spans="1:14" ht="32.25" customHeight="1" x14ac:dyDescent="0.2">
      <c r="A11" s="176"/>
      <c r="B11" s="247"/>
      <c r="C11" s="247"/>
      <c r="D11" s="188"/>
      <c r="E11" s="17" t="s">
        <v>6</v>
      </c>
      <c r="F11" s="17" t="s">
        <v>7</v>
      </c>
      <c r="G11" s="17" t="s">
        <v>18</v>
      </c>
      <c r="H11" s="17" t="s">
        <v>19</v>
      </c>
      <c r="I11" s="17" t="s">
        <v>20</v>
      </c>
      <c r="J11" s="17" t="s">
        <v>36</v>
      </c>
    </row>
    <row r="12" spans="1:14" x14ac:dyDescent="0.2">
      <c r="A12" s="176"/>
      <c r="B12" s="247" t="s">
        <v>239</v>
      </c>
      <c r="C12" s="247" t="s">
        <v>109</v>
      </c>
      <c r="D12" s="10" t="s">
        <v>37</v>
      </c>
      <c r="E12" s="1">
        <v>64000</v>
      </c>
      <c r="F12" s="1">
        <v>67522</v>
      </c>
      <c r="G12" s="1">
        <v>69359</v>
      </c>
      <c r="H12" s="1">
        <v>68911</v>
      </c>
      <c r="I12" s="1">
        <v>68911</v>
      </c>
      <c r="J12" s="1">
        <f>E12+F12+G12+H12+I12</f>
        <v>338703</v>
      </c>
    </row>
    <row r="13" spans="1:14" ht="25.5" x14ac:dyDescent="0.2">
      <c r="A13" s="176"/>
      <c r="B13" s="247"/>
      <c r="C13" s="247"/>
      <c r="D13" s="7" t="s">
        <v>3</v>
      </c>
      <c r="E13" s="1">
        <v>20875</v>
      </c>
      <c r="F13" s="1">
        <v>22327</v>
      </c>
      <c r="G13" s="1">
        <v>22221</v>
      </c>
      <c r="H13" s="1">
        <v>22483</v>
      </c>
      <c r="I13" s="1">
        <v>22483</v>
      </c>
      <c r="J13" s="1">
        <f>SUM(E13:I13)</f>
        <v>110389</v>
      </c>
      <c r="N13" s="36"/>
    </row>
    <row r="14" spans="1:14" ht="25.5" x14ac:dyDescent="0.2">
      <c r="A14" s="176"/>
      <c r="B14" s="247"/>
      <c r="C14" s="247"/>
      <c r="D14" s="7" t="s">
        <v>0</v>
      </c>
      <c r="E14" s="1">
        <f>'Перечень Мед'!G66</f>
        <v>43125</v>
      </c>
      <c r="F14" s="1">
        <v>45195</v>
      </c>
      <c r="G14" s="1">
        <v>47138</v>
      </c>
      <c r="H14" s="1">
        <f>'Перечень Мед'!J66</f>
        <v>46428</v>
      </c>
      <c r="I14" s="1">
        <f>'Перечень Мед'!K66</f>
        <v>46428</v>
      </c>
      <c r="J14" s="1">
        <f>E14+F14+G14+H14+I14</f>
        <v>228314</v>
      </c>
    </row>
    <row r="15" spans="1:14" ht="61.5" customHeight="1" x14ac:dyDescent="0.2">
      <c r="A15" s="176"/>
      <c r="B15" s="247"/>
      <c r="C15" s="247"/>
      <c r="D15" s="7" t="s">
        <v>4</v>
      </c>
      <c r="E15" s="1">
        <f>'[1]Обоснование 1'!D12</f>
        <v>0</v>
      </c>
      <c r="F15" s="1">
        <f>'[1]Обоснование 1'!E12</f>
        <v>0</v>
      </c>
      <c r="G15" s="1">
        <f>'[1]Обоснование 1'!F12</f>
        <v>0</v>
      </c>
      <c r="H15" s="1">
        <f>'[1]Обоснование 1'!G12</f>
        <v>0</v>
      </c>
      <c r="I15" s="1">
        <f>'[1]Обоснование 1'!H12</f>
        <v>0</v>
      </c>
      <c r="J15" s="1">
        <f>E15+F15+G15+H15+I15</f>
        <v>0</v>
      </c>
    </row>
    <row r="16" spans="1:14" ht="42" customHeight="1" x14ac:dyDescent="0.2">
      <c r="A16" s="177"/>
      <c r="B16" s="247"/>
      <c r="C16" s="247"/>
      <c r="D16" s="7" t="s">
        <v>1</v>
      </c>
      <c r="E16" s="1">
        <f>'[1]Обоснование 1'!D13</f>
        <v>0</v>
      </c>
      <c r="F16" s="1">
        <f>'[1]Обоснование 1'!E13</f>
        <v>0</v>
      </c>
      <c r="G16" s="1">
        <f>'[1]Обоснование 1'!F13</f>
        <v>0</v>
      </c>
      <c r="H16" s="1">
        <f>'[1]Обоснование 1'!G13</f>
        <v>0</v>
      </c>
      <c r="I16" s="1">
        <f>'[1]Обоснование 1'!H13</f>
        <v>0</v>
      </c>
      <c r="J16" s="1">
        <f>E16+F16+G16+H16+I16</f>
        <v>0</v>
      </c>
    </row>
    <row r="17" spans="1:10" x14ac:dyDescent="0.2">
      <c r="A17" s="188" t="s">
        <v>5</v>
      </c>
      <c r="B17" s="188"/>
      <c r="C17" s="188"/>
      <c r="D17" s="17" t="s">
        <v>11</v>
      </c>
      <c r="E17" s="17" t="s">
        <v>6</v>
      </c>
      <c r="F17" s="17" t="s">
        <v>7</v>
      </c>
      <c r="G17" s="17" t="s">
        <v>18</v>
      </c>
      <c r="H17" s="17" t="s">
        <v>19</v>
      </c>
      <c r="I17" s="139" t="s">
        <v>20</v>
      </c>
      <c r="J17" s="152"/>
    </row>
    <row r="18" spans="1:10" ht="27.75" customHeight="1" x14ac:dyDescent="0.2">
      <c r="A18" s="172" t="s">
        <v>334</v>
      </c>
      <c r="B18" s="173"/>
      <c r="C18" s="174"/>
      <c r="D18" s="17" t="s">
        <v>27</v>
      </c>
      <c r="E18" s="17">
        <v>40.9</v>
      </c>
      <c r="F18" s="17">
        <v>41.3</v>
      </c>
      <c r="G18" s="17">
        <v>41.35</v>
      </c>
      <c r="H18" s="17">
        <v>41.4</v>
      </c>
      <c r="I18" s="139">
        <v>41.45</v>
      </c>
      <c r="J18" s="153"/>
    </row>
    <row r="19" spans="1:10" ht="36.75" customHeight="1" x14ac:dyDescent="0.2">
      <c r="A19" s="172" t="s">
        <v>105</v>
      </c>
      <c r="B19" s="173"/>
      <c r="C19" s="174"/>
      <c r="D19" s="17" t="s">
        <v>9</v>
      </c>
      <c r="E19" s="17">
        <v>100</v>
      </c>
      <c r="F19" s="17">
        <v>100</v>
      </c>
      <c r="G19" s="17">
        <v>100</v>
      </c>
      <c r="H19" s="17">
        <v>100</v>
      </c>
      <c r="I19" s="139">
        <v>100</v>
      </c>
      <c r="J19" s="153"/>
    </row>
    <row r="20" spans="1:10" ht="39" customHeight="1" x14ac:dyDescent="0.2">
      <c r="A20" s="172" t="s">
        <v>159</v>
      </c>
      <c r="B20" s="173"/>
      <c r="C20" s="174"/>
      <c r="D20" s="17" t="s">
        <v>9</v>
      </c>
      <c r="E20" s="17">
        <v>100</v>
      </c>
      <c r="F20" s="17">
        <v>100</v>
      </c>
      <c r="G20" s="17">
        <v>100</v>
      </c>
      <c r="H20" s="17">
        <v>100</v>
      </c>
      <c r="I20" s="139">
        <v>100</v>
      </c>
      <c r="J20" s="153"/>
    </row>
    <row r="21" spans="1:10" ht="39" customHeight="1" x14ac:dyDescent="0.2">
      <c r="A21" s="172" t="s">
        <v>141</v>
      </c>
      <c r="B21" s="173"/>
      <c r="C21" s="174"/>
      <c r="D21" s="17" t="s">
        <v>9</v>
      </c>
      <c r="E21" s="17">
        <v>23</v>
      </c>
      <c r="F21" s="17">
        <v>23</v>
      </c>
      <c r="G21" s="17">
        <v>23</v>
      </c>
      <c r="H21" s="17">
        <v>23</v>
      </c>
      <c r="I21" s="139">
        <v>23</v>
      </c>
      <c r="J21" s="153"/>
    </row>
    <row r="22" spans="1:10" ht="27" customHeight="1" x14ac:dyDescent="0.2">
      <c r="A22" s="172" t="s">
        <v>335</v>
      </c>
      <c r="B22" s="173"/>
      <c r="C22" s="174"/>
      <c r="D22" s="17" t="s">
        <v>9</v>
      </c>
      <c r="E22" s="17">
        <v>67.2</v>
      </c>
      <c r="F22" s="17">
        <v>72</v>
      </c>
      <c r="G22" s="17">
        <v>74</v>
      </c>
      <c r="H22" s="17">
        <v>75</v>
      </c>
      <c r="I22" s="139">
        <v>75</v>
      </c>
      <c r="J22" s="153"/>
    </row>
    <row r="23" spans="1:10" ht="26.25" customHeight="1" x14ac:dyDescent="0.2">
      <c r="A23" s="172" t="s">
        <v>336</v>
      </c>
      <c r="B23" s="173"/>
      <c r="C23" s="174"/>
      <c r="D23" s="114" t="s">
        <v>337</v>
      </c>
      <c r="E23" s="25">
        <v>8.5</v>
      </c>
      <c r="F23" s="25">
        <v>8.4</v>
      </c>
      <c r="G23" s="25">
        <v>8.3000000000000007</v>
      </c>
      <c r="H23" s="25">
        <v>8.1999999999999993</v>
      </c>
      <c r="I23" s="145">
        <v>8</v>
      </c>
      <c r="J23" s="153"/>
    </row>
    <row r="24" spans="1:10" ht="27" customHeight="1" x14ac:dyDescent="0.2">
      <c r="A24" s="172" t="s">
        <v>309</v>
      </c>
      <c r="B24" s="173"/>
      <c r="C24" s="174"/>
      <c r="D24" s="17" t="s">
        <v>9</v>
      </c>
      <c r="E24" s="17">
        <v>37.9</v>
      </c>
      <c r="F24" s="17">
        <v>38.700000000000003</v>
      </c>
      <c r="G24" s="17">
        <v>39.200000000000003</v>
      </c>
      <c r="H24" s="17">
        <v>39.700000000000003</v>
      </c>
      <c r="I24" s="139">
        <v>40.200000000000003</v>
      </c>
      <c r="J24" s="153"/>
    </row>
    <row r="25" spans="1:10" ht="56.25" customHeight="1" x14ac:dyDescent="0.2">
      <c r="A25" s="172" t="s">
        <v>403</v>
      </c>
      <c r="B25" s="173"/>
      <c r="C25" s="174"/>
      <c r="D25" s="85" t="s">
        <v>28</v>
      </c>
      <c r="E25" s="85">
        <v>55</v>
      </c>
      <c r="F25" s="111">
        <v>55</v>
      </c>
      <c r="G25" s="111">
        <v>55</v>
      </c>
      <c r="H25" s="111">
        <v>55</v>
      </c>
      <c r="I25" s="139">
        <v>55</v>
      </c>
      <c r="J25" s="153"/>
    </row>
  </sheetData>
  <mergeCells count="28">
    <mergeCell ref="G1:J1"/>
    <mergeCell ref="A5:C5"/>
    <mergeCell ref="D5:J5"/>
    <mergeCell ref="A3:J3"/>
    <mergeCell ref="D10:D11"/>
    <mergeCell ref="E10:J10"/>
    <mergeCell ref="A6:C6"/>
    <mergeCell ref="A9:C9"/>
    <mergeCell ref="A10:A16"/>
    <mergeCell ref="A7:C7"/>
    <mergeCell ref="A8:C8"/>
    <mergeCell ref="I6:J6"/>
    <mergeCell ref="I7:J7"/>
    <mergeCell ref="I8:J8"/>
    <mergeCell ref="I9:J9"/>
    <mergeCell ref="A25:C25"/>
    <mergeCell ref="A24:C24"/>
    <mergeCell ref="B10:B11"/>
    <mergeCell ref="C10:C11"/>
    <mergeCell ref="A21:C21"/>
    <mergeCell ref="B12:B16"/>
    <mergeCell ref="C12:C16"/>
    <mergeCell ref="A19:C19"/>
    <mergeCell ref="A17:C17"/>
    <mergeCell ref="A18:C18"/>
    <mergeCell ref="A20:C20"/>
    <mergeCell ref="A22:C22"/>
    <mergeCell ref="A23:C23"/>
  </mergeCells>
  <pageMargins left="0.7" right="0.7" top="0.75" bottom="0.75" header="0.3" footer="0.3"/>
  <pageSetup paperSize="9" scale="9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92D050"/>
    <pageSetUpPr fitToPage="1"/>
  </sheetPr>
  <dimension ref="A1:O27"/>
  <sheetViews>
    <sheetView zoomScale="80" zoomScaleNormal="80" workbookViewId="0">
      <selection activeCell="G22" sqref="G22"/>
    </sheetView>
  </sheetViews>
  <sheetFormatPr defaultRowHeight="12.75" x14ac:dyDescent="0.2"/>
  <cols>
    <col min="1" max="1" width="5.140625" style="37" customWidth="1"/>
    <col min="2" max="2" width="30.7109375" style="37" customWidth="1"/>
    <col min="3" max="6" width="13.42578125" style="37" customWidth="1"/>
    <col min="7" max="7" width="40.85546875" style="37" customWidth="1"/>
    <col min="8" max="8" width="11" style="37" customWidth="1"/>
    <col min="9" max="10" width="10.7109375" style="37" customWidth="1"/>
    <col min="11" max="11" width="7.28515625" style="37" customWidth="1"/>
    <col min="12" max="12" width="7.140625" style="37" customWidth="1"/>
    <col min="13" max="13" width="7.7109375" style="37" customWidth="1"/>
    <col min="14" max="14" width="7.140625" style="37" customWidth="1"/>
    <col min="15" max="16384" width="9.140625" style="37"/>
  </cols>
  <sheetData>
    <row r="1" spans="1:15" ht="52.5" customHeight="1" x14ac:dyDescent="0.2">
      <c r="B1" s="11"/>
      <c r="C1" s="11"/>
      <c r="D1" s="11"/>
      <c r="E1" s="11"/>
      <c r="F1" s="11"/>
      <c r="G1" s="11"/>
      <c r="H1" s="168" t="s">
        <v>240</v>
      </c>
      <c r="I1" s="168"/>
      <c r="J1" s="168"/>
      <c r="K1" s="168"/>
      <c r="L1" s="168"/>
      <c r="M1" s="168"/>
      <c r="N1" s="168"/>
    </row>
    <row r="2" spans="1:15" x14ac:dyDescent="0.2">
      <c r="A2" s="28"/>
      <c r="B2" s="28"/>
      <c r="C2" s="28"/>
      <c r="D2" s="28"/>
      <c r="E2" s="28"/>
      <c r="F2" s="28"/>
      <c r="G2" s="20"/>
      <c r="H2" s="20"/>
      <c r="I2" s="20"/>
      <c r="J2" s="20"/>
      <c r="K2" s="28"/>
      <c r="L2" s="28"/>
      <c r="M2" s="28"/>
      <c r="N2" s="28"/>
    </row>
    <row r="3" spans="1:15" x14ac:dyDescent="0.2">
      <c r="A3" s="210"/>
      <c r="B3" s="210"/>
      <c r="C3" s="210"/>
      <c r="D3" s="210"/>
      <c r="E3" s="210"/>
      <c r="F3" s="210"/>
      <c r="G3" s="210"/>
      <c r="H3" s="210"/>
      <c r="I3" s="210"/>
      <c r="J3" s="210"/>
      <c r="K3" s="30"/>
      <c r="L3" s="30"/>
      <c r="M3" s="30"/>
      <c r="N3" s="30"/>
    </row>
    <row r="4" spans="1:15" ht="65.25" customHeight="1" x14ac:dyDescent="0.2">
      <c r="A4" s="197" t="s">
        <v>241</v>
      </c>
      <c r="B4" s="197"/>
      <c r="C4" s="197"/>
      <c r="D4" s="197"/>
      <c r="E4" s="197"/>
      <c r="F4" s="197"/>
      <c r="G4" s="197"/>
      <c r="H4" s="197"/>
      <c r="I4" s="197"/>
      <c r="J4" s="197"/>
      <c r="K4" s="197"/>
      <c r="L4" s="197"/>
      <c r="M4" s="197"/>
      <c r="N4" s="197"/>
    </row>
    <row r="6" spans="1:15" ht="38.25" customHeight="1" x14ac:dyDescent="0.2">
      <c r="A6" s="188" t="s">
        <v>38</v>
      </c>
      <c r="B6" s="188" t="s">
        <v>39</v>
      </c>
      <c r="C6" s="188" t="s">
        <v>40</v>
      </c>
      <c r="D6" s="188"/>
      <c r="E6" s="188"/>
      <c r="F6" s="188"/>
      <c r="G6" s="188" t="s">
        <v>41</v>
      </c>
      <c r="H6" s="188" t="s">
        <v>42</v>
      </c>
      <c r="I6" s="188" t="s">
        <v>43</v>
      </c>
      <c r="J6" s="188" t="s">
        <v>44</v>
      </c>
      <c r="K6" s="188"/>
      <c r="L6" s="188"/>
      <c r="M6" s="188"/>
      <c r="N6" s="188"/>
    </row>
    <row r="7" spans="1:15" ht="51" x14ac:dyDescent="0.2">
      <c r="A7" s="188"/>
      <c r="B7" s="188"/>
      <c r="C7" s="17" t="s">
        <v>4</v>
      </c>
      <c r="D7" s="17" t="s">
        <v>0</v>
      </c>
      <c r="E7" s="17" t="s">
        <v>45</v>
      </c>
      <c r="F7" s="17" t="s">
        <v>10</v>
      </c>
      <c r="G7" s="188"/>
      <c r="H7" s="188"/>
      <c r="I7" s="188"/>
      <c r="J7" s="17" t="s">
        <v>46</v>
      </c>
      <c r="K7" s="17" t="s">
        <v>47</v>
      </c>
      <c r="L7" s="17" t="s">
        <v>75</v>
      </c>
      <c r="M7" s="17" t="s">
        <v>76</v>
      </c>
      <c r="N7" s="17" t="s">
        <v>77</v>
      </c>
    </row>
    <row r="8" spans="1:15" x14ac:dyDescent="0.2">
      <c r="A8" s="23">
        <v>1</v>
      </c>
      <c r="B8" s="23">
        <v>2</v>
      </c>
      <c r="C8" s="23">
        <v>3</v>
      </c>
      <c r="D8" s="23">
        <v>4</v>
      </c>
      <c r="E8" s="23">
        <v>5</v>
      </c>
      <c r="F8" s="23">
        <v>6</v>
      </c>
      <c r="G8" s="23">
        <v>7</v>
      </c>
      <c r="H8" s="23">
        <v>8</v>
      </c>
      <c r="I8" s="23">
        <v>9</v>
      </c>
      <c r="J8" s="23">
        <v>10</v>
      </c>
      <c r="K8" s="23">
        <v>11</v>
      </c>
      <c r="L8" s="23">
        <v>12</v>
      </c>
      <c r="M8" s="23">
        <v>13</v>
      </c>
      <c r="N8" s="23">
        <v>14</v>
      </c>
    </row>
    <row r="9" spans="1:15" ht="25.5" customHeight="1" x14ac:dyDescent="0.2">
      <c r="A9" s="194" t="s">
        <v>48</v>
      </c>
      <c r="B9" s="189" t="s">
        <v>160</v>
      </c>
      <c r="C9" s="263">
        <f>'Перечень Мед'!F13</f>
        <v>0</v>
      </c>
      <c r="D9" s="263">
        <f>'Перечень Мед'!F12</f>
        <v>0</v>
      </c>
      <c r="E9" s="263">
        <v>70785</v>
      </c>
      <c r="F9" s="263">
        <f>'Перечень Мед'!F14</f>
        <v>0</v>
      </c>
      <c r="G9" s="9" t="s">
        <v>334</v>
      </c>
      <c r="H9" s="17" t="s">
        <v>27</v>
      </c>
      <c r="I9" s="17">
        <v>40.200000000000003</v>
      </c>
      <c r="J9" s="17">
        <v>40.9</v>
      </c>
      <c r="K9" s="17">
        <v>41.3</v>
      </c>
      <c r="L9" s="17">
        <v>41.35</v>
      </c>
      <c r="M9" s="17">
        <v>41.4</v>
      </c>
      <c r="N9" s="17">
        <v>41.45</v>
      </c>
    </row>
    <row r="10" spans="1:15" ht="72" customHeight="1" x14ac:dyDescent="0.2">
      <c r="A10" s="195"/>
      <c r="B10" s="212"/>
      <c r="C10" s="264"/>
      <c r="D10" s="264"/>
      <c r="E10" s="264"/>
      <c r="F10" s="264"/>
      <c r="G10" s="9" t="s">
        <v>105</v>
      </c>
      <c r="H10" s="17" t="s">
        <v>9</v>
      </c>
      <c r="I10" s="17">
        <v>100</v>
      </c>
      <c r="J10" s="17">
        <v>100</v>
      </c>
      <c r="K10" s="17">
        <v>100</v>
      </c>
      <c r="L10" s="17">
        <v>100</v>
      </c>
      <c r="M10" s="17">
        <v>100</v>
      </c>
      <c r="N10" s="17">
        <v>100</v>
      </c>
    </row>
    <row r="11" spans="1:15" ht="59.25" customHeight="1" x14ac:dyDescent="0.2">
      <c r="A11" s="195"/>
      <c r="B11" s="212"/>
      <c r="C11" s="264"/>
      <c r="D11" s="264"/>
      <c r="E11" s="264"/>
      <c r="F11" s="264"/>
      <c r="G11" s="19" t="s">
        <v>159</v>
      </c>
      <c r="H11" s="17" t="s">
        <v>9</v>
      </c>
      <c r="I11" s="17">
        <v>100</v>
      </c>
      <c r="J11" s="17">
        <v>100</v>
      </c>
      <c r="K11" s="17">
        <v>100</v>
      </c>
      <c r="L11" s="17">
        <v>100</v>
      </c>
      <c r="M11" s="17">
        <v>100</v>
      </c>
      <c r="N11" s="17">
        <v>100</v>
      </c>
    </row>
    <row r="12" spans="1:15" s="28" customFormat="1" ht="93" customHeight="1" x14ac:dyDescent="0.2">
      <c r="A12" s="195"/>
      <c r="B12" s="212"/>
      <c r="C12" s="264"/>
      <c r="D12" s="264"/>
      <c r="E12" s="264"/>
      <c r="F12" s="264"/>
      <c r="G12" s="84" t="s">
        <v>403</v>
      </c>
      <c r="H12" s="85" t="s">
        <v>28</v>
      </c>
      <c r="I12" s="85">
        <v>55</v>
      </c>
      <c r="J12" s="85">
        <v>55</v>
      </c>
      <c r="K12" s="111">
        <v>55</v>
      </c>
      <c r="L12" s="111">
        <v>55</v>
      </c>
      <c r="M12" s="111">
        <v>55</v>
      </c>
      <c r="N12" s="111">
        <v>55</v>
      </c>
    </row>
    <row r="13" spans="1:15" ht="38.25" x14ac:dyDescent="0.2">
      <c r="A13" s="224" t="s">
        <v>92</v>
      </c>
      <c r="B13" s="188" t="s">
        <v>283</v>
      </c>
      <c r="C13" s="250">
        <f>'Перечень Мед'!F30</f>
        <v>0</v>
      </c>
      <c r="D13" s="250">
        <f>'Перечень Мед'!F29</f>
        <v>0</v>
      </c>
      <c r="E13" s="249">
        <f>'Перечень Мед'!F28</f>
        <v>0</v>
      </c>
      <c r="F13" s="249">
        <f>'Перечень Мед'!F31</f>
        <v>0</v>
      </c>
      <c r="G13" s="9" t="s">
        <v>141</v>
      </c>
      <c r="H13" s="17" t="s">
        <v>9</v>
      </c>
      <c r="I13" s="17">
        <v>18</v>
      </c>
      <c r="J13" s="17">
        <v>23</v>
      </c>
      <c r="K13" s="17">
        <v>23</v>
      </c>
      <c r="L13" s="17">
        <v>23</v>
      </c>
      <c r="M13" s="17">
        <v>23</v>
      </c>
      <c r="N13" s="17">
        <v>23</v>
      </c>
    </row>
    <row r="14" spans="1:15" ht="33.75" customHeight="1" x14ac:dyDescent="0.2">
      <c r="A14" s="224"/>
      <c r="B14" s="188"/>
      <c r="C14" s="228"/>
      <c r="D14" s="228"/>
      <c r="E14" s="188"/>
      <c r="F14" s="188"/>
      <c r="G14" s="9" t="s">
        <v>335</v>
      </c>
      <c r="H14" s="17" t="s">
        <v>9</v>
      </c>
      <c r="I14" s="17">
        <v>65</v>
      </c>
      <c r="J14" s="17">
        <v>67.2</v>
      </c>
      <c r="K14" s="25">
        <v>72</v>
      </c>
      <c r="L14" s="25">
        <v>74</v>
      </c>
      <c r="M14" s="25">
        <v>75</v>
      </c>
      <c r="N14" s="25">
        <v>75</v>
      </c>
      <c r="O14" s="37" t="s">
        <v>112</v>
      </c>
    </row>
    <row r="15" spans="1:15" ht="45" customHeight="1" x14ac:dyDescent="0.2">
      <c r="A15" s="265" t="s">
        <v>93</v>
      </c>
      <c r="B15" s="188" t="s">
        <v>164</v>
      </c>
      <c r="C15" s="250">
        <f>'Перечень Мед'!F46</f>
        <v>0</v>
      </c>
      <c r="D15" s="250">
        <v>228314</v>
      </c>
      <c r="E15" s="250">
        <v>39604</v>
      </c>
      <c r="F15" s="250">
        <f>'Перечень Мед'!F47</f>
        <v>0</v>
      </c>
      <c r="G15" s="19" t="s">
        <v>336</v>
      </c>
      <c r="H15" s="114" t="s">
        <v>337</v>
      </c>
      <c r="I15" s="17">
        <v>8.5</v>
      </c>
      <c r="J15" s="25">
        <v>8.5</v>
      </c>
      <c r="K15" s="25">
        <v>8.4</v>
      </c>
      <c r="L15" s="25">
        <v>8.3000000000000007</v>
      </c>
      <c r="M15" s="25">
        <v>8.1999999999999993</v>
      </c>
      <c r="N15" s="25">
        <v>8</v>
      </c>
    </row>
    <row r="16" spans="1:15" ht="25.5" x14ac:dyDescent="0.2">
      <c r="A16" s="265"/>
      <c r="B16" s="188"/>
      <c r="C16" s="228"/>
      <c r="D16" s="228"/>
      <c r="E16" s="228"/>
      <c r="F16" s="228"/>
      <c r="G16" s="19" t="s">
        <v>309</v>
      </c>
      <c r="H16" s="17" t="s">
        <v>9</v>
      </c>
      <c r="I16" s="17">
        <v>37.9</v>
      </c>
      <c r="J16" s="17">
        <v>37.9</v>
      </c>
      <c r="K16" s="17">
        <v>38.700000000000003</v>
      </c>
      <c r="L16" s="17">
        <v>39.200000000000003</v>
      </c>
      <c r="M16" s="17">
        <v>39.700000000000003</v>
      </c>
      <c r="N16" s="17">
        <v>40.200000000000003</v>
      </c>
    </row>
    <row r="27" spans="8:8" x14ac:dyDescent="0.2">
      <c r="H27" s="59"/>
    </row>
  </sheetData>
  <mergeCells count="28">
    <mergeCell ref="D15:D16"/>
    <mergeCell ref="E15:E16"/>
    <mergeCell ref="F15:F16"/>
    <mergeCell ref="A3:J3"/>
    <mergeCell ref="A6:A7"/>
    <mergeCell ref="B6:B7"/>
    <mergeCell ref="C6:F6"/>
    <mergeCell ref="G6:G7"/>
    <mergeCell ref="H6:H7"/>
    <mergeCell ref="I6:I7"/>
    <mergeCell ref="J6:N6"/>
    <mergeCell ref="B15:B16"/>
    <mergeCell ref="A15:A16"/>
    <mergeCell ref="C15:C16"/>
    <mergeCell ref="D9:D12"/>
    <mergeCell ref="C9:C12"/>
    <mergeCell ref="B9:B12"/>
    <mergeCell ref="A9:A12"/>
    <mergeCell ref="H1:N1"/>
    <mergeCell ref="A4:N4"/>
    <mergeCell ref="D13:D14"/>
    <mergeCell ref="E13:E14"/>
    <mergeCell ref="F13:F14"/>
    <mergeCell ref="A13:A14"/>
    <mergeCell ref="B13:B14"/>
    <mergeCell ref="C13:C14"/>
    <mergeCell ref="F9:F12"/>
    <mergeCell ref="E9:E12"/>
  </mergeCells>
  <pageMargins left="0.70866141732283472" right="0.51181102362204722" top="0.74803149606299213" bottom="0.55118110236220474" header="0.31496062992125984" footer="0.31496062992125984"/>
  <pageSetup paperSize="9" scale="6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rgb="FF92D050"/>
    <pageSetUpPr fitToPage="1"/>
  </sheetPr>
  <dimension ref="A1:G293"/>
  <sheetViews>
    <sheetView topLeftCell="A184" workbookViewId="0">
      <selection activeCell="C222" sqref="C222:C227"/>
    </sheetView>
  </sheetViews>
  <sheetFormatPr defaultRowHeight="12.75" x14ac:dyDescent="0.2"/>
  <cols>
    <col min="1" max="1" width="31.42578125" style="37" customWidth="1"/>
    <col min="2" max="2" width="17.85546875" style="37" customWidth="1"/>
    <col min="3" max="3" width="36" style="37" customWidth="1"/>
    <col min="4" max="4" width="10.7109375" style="37" customWidth="1"/>
    <col min="5" max="5" width="11.140625" style="37" customWidth="1"/>
    <col min="6" max="6" width="20.42578125" style="37" customWidth="1"/>
    <col min="7" max="7" width="10" style="37" customWidth="1"/>
    <col min="8" max="8" width="9.7109375" style="37" customWidth="1"/>
    <col min="9" max="9" width="8.5703125" style="37" customWidth="1"/>
    <col min="10" max="10" width="11.7109375" style="37" customWidth="1"/>
    <col min="11" max="16384" width="9.140625" style="37"/>
  </cols>
  <sheetData>
    <row r="1" spans="1:7" ht="60" customHeight="1" x14ac:dyDescent="0.2">
      <c r="B1" s="11"/>
      <c r="C1" s="11"/>
      <c r="D1" s="168" t="s">
        <v>245</v>
      </c>
      <c r="E1" s="168"/>
      <c r="F1" s="168"/>
      <c r="G1" s="11"/>
    </row>
    <row r="3" spans="1:7" ht="83.25" customHeight="1" x14ac:dyDescent="0.2">
      <c r="A3" s="197" t="s">
        <v>253</v>
      </c>
      <c r="B3" s="197"/>
      <c r="C3" s="197"/>
      <c r="D3" s="197"/>
      <c r="E3" s="197"/>
      <c r="F3" s="197"/>
    </row>
    <row r="4" spans="1:7" x14ac:dyDescent="0.2">
      <c r="A4" s="27"/>
      <c r="B4" s="27"/>
      <c r="C4" s="27"/>
      <c r="D4" s="27"/>
      <c r="E4" s="27"/>
      <c r="F4" s="27"/>
    </row>
    <row r="5" spans="1:7" ht="63.75" x14ac:dyDescent="0.2">
      <c r="A5" s="17" t="s">
        <v>51</v>
      </c>
      <c r="B5" s="17" t="s">
        <v>52</v>
      </c>
      <c r="C5" s="17" t="s">
        <v>53</v>
      </c>
      <c r="D5" s="188" t="s">
        <v>137</v>
      </c>
      <c r="E5" s="188"/>
      <c r="F5" s="17" t="s">
        <v>54</v>
      </c>
    </row>
    <row r="6" spans="1:7" x14ac:dyDescent="0.2">
      <c r="A6" s="267" t="s">
        <v>246</v>
      </c>
      <c r="B6" s="188" t="s">
        <v>45</v>
      </c>
      <c r="C6" s="188" t="s">
        <v>32</v>
      </c>
      <c r="D6" s="17">
        <v>2017</v>
      </c>
      <c r="E6" s="17">
        <v>7000</v>
      </c>
      <c r="F6" s="188" t="s">
        <v>140</v>
      </c>
    </row>
    <row r="7" spans="1:7" x14ac:dyDescent="0.2">
      <c r="A7" s="267"/>
      <c r="B7" s="188"/>
      <c r="C7" s="188"/>
      <c r="D7" s="17">
        <v>2018</v>
      </c>
      <c r="E7" s="82">
        <v>7350</v>
      </c>
      <c r="F7" s="188"/>
    </row>
    <row r="8" spans="1:7" x14ac:dyDescent="0.2">
      <c r="A8" s="267"/>
      <c r="B8" s="188"/>
      <c r="C8" s="188"/>
      <c r="D8" s="17">
        <v>2019</v>
      </c>
      <c r="E8" s="82">
        <v>7315</v>
      </c>
      <c r="F8" s="188"/>
    </row>
    <row r="9" spans="1:7" x14ac:dyDescent="0.2">
      <c r="A9" s="267"/>
      <c r="B9" s="188"/>
      <c r="C9" s="188"/>
      <c r="D9" s="17">
        <v>2020</v>
      </c>
      <c r="E9" s="82">
        <v>5715</v>
      </c>
      <c r="F9" s="188"/>
    </row>
    <row r="10" spans="1:7" x14ac:dyDescent="0.2">
      <c r="A10" s="267"/>
      <c r="B10" s="188"/>
      <c r="C10" s="188"/>
      <c r="D10" s="17">
        <v>2021</v>
      </c>
      <c r="E10" s="82">
        <v>5715</v>
      </c>
      <c r="F10" s="188"/>
    </row>
    <row r="11" spans="1:7" x14ac:dyDescent="0.2">
      <c r="A11" s="267"/>
      <c r="B11" s="188"/>
      <c r="C11" s="188"/>
      <c r="D11" s="9" t="s">
        <v>55</v>
      </c>
      <c r="E11" s="16">
        <f>E6+E7+E8+E9+E10</f>
        <v>33095</v>
      </c>
      <c r="F11" s="188"/>
    </row>
    <row r="12" spans="1:7" x14ac:dyDescent="0.2">
      <c r="A12" s="267"/>
      <c r="B12" s="224" t="s">
        <v>0</v>
      </c>
      <c r="C12" s="188" t="s">
        <v>32</v>
      </c>
      <c r="D12" s="17">
        <v>2017</v>
      </c>
      <c r="E12" s="16">
        <v>0</v>
      </c>
      <c r="F12" s="188" t="s">
        <v>140</v>
      </c>
    </row>
    <row r="13" spans="1:7" x14ac:dyDescent="0.2">
      <c r="A13" s="267"/>
      <c r="B13" s="224"/>
      <c r="C13" s="188"/>
      <c r="D13" s="17">
        <v>2018</v>
      </c>
      <c r="E13" s="16">
        <v>0</v>
      </c>
      <c r="F13" s="188"/>
    </row>
    <row r="14" spans="1:7" x14ac:dyDescent="0.2">
      <c r="A14" s="267"/>
      <c r="B14" s="224"/>
      <c r="C14" s="188"/>
      <c r="D14" s="17">
        <v>2019</v>
      </c>
      <c r="E14" s="16">
        <v>0</v>
      </c>
      <c r="F14" s="188"/>
    </row>
    <row r="15" spans="1:7" x14ac:dyDescent="0.2">
      <c r="A15" s="267"/>
      <c r="B15" s="224"/>
      <c r="C15" s="188"/>
      <c r="D15" s="17">
        <v>2020</v>
      </c>
      <c r="E15" s="16">
        <v>0</v>
      </c>
      <c r="F15" s="188"/>
    </row>
    <row r="16" spans="1:7" x14ac:dyDescent="0.2">
      <c r="A16" s="267"/>
      <c r="B16" s="224"/>
      <c r="C16" s="188"/>
      <c r="D16" s="17">
        <v>2021</v>
      </c>
      <c r="E16" s="16">
        <v>0</v>
      </c>
      <c r="F16" s="188"/>
    </row>
    <row r="17" spans="1:6" x14ac:dyDescent="0.2">
      <c r="A17" s="267"/>
      <c r="B17" s="224"/>
      <c r="C17" s="188"/>
      <c r="D17" s="9" t="s">
        <v>55</v>
      </c>
      <c r="E17" s="16">
        <v>0</v>
      </c>
      <c r="F17" s="188"/>
    </row>
    <row r="18" spans="1:6" x14ac:dyDescent="0.2">
      <c r="A18" s="267"/>
      <c r="B18" s="224" t="s">
        <v>4</v>
      </c>
      <c r="C18" s="188" t="s">
        <v>32</v>
      </c>
      <c r="D18" s="17">
        <v>2017</v>
      </c>
      <c r="E18" s="16">
        <v>0</v>
      </c>
      <c r="F18" s="188" t="s">
        <v>140</v>
      </c>
    </row>
    <row r="19" spans="1:6" x14ac:dyDescent="0.2">
      <c r="A19" s="267"/>
      <c r="B19" s="224"/>
      <c r="C19" s="188"/>
      <c r="D19" s="17">
        <v>2018</v>
      </c>
      <c r="E19" s="16">
        <v>0</v>
      </c>
      <c r="F19" s="188"/>
    </row>
    <row r="20" spans="1:6" x14ac:dyDescent="0.2">
      <c r="A20" s="267"/>
      <c r="B20" s="224"/>
      <c r="C20" s="188"/>
      <c r="D20" s="17">
        <v>2019</v>
      </c>
      <c r="E20" s="16">
        <v>0</v>
      </c>
      <c r="F20" s="188"/>
    </row>
    <row r="21" spans="1:6" x14ac:dyDescent="0.2">
      <c r="A21" s="267"/>
      <c r="B21" s="224"/>
      <c r="C21" s="188"/>
      <c r="D21" s="17">
        <v>2020</v>
      </c>
      <c r="E21" s="16">
        <v>0</v>
      </c>
      <c r="F21" s="188"/>
    </row>
    <row r="22" spans="1:6" x14ac:dyDescent="0.2">
      <c r="A22" s="267"/>
      <c r="B22" s="224"/>
      <c r="C22" s="188"/>
      <c r="D22" s="17">
        <v>2021</v>
      </c>
      <c r="E22" s="16">
        <v>0</v>
      </c>
      <c r="F22" s="188"/>
    </row>
    <row r="23" spans="1:6" x14ac:dyDescent="0.2">
      <c r="A23" s="267"/>
      <c r="B23" s="224"/>
      <c r="C23" s="188"/>
      <c r="D23" s="9" t="s">
        <v>55</v>
      </c>
      <c r="E23" s="16">
        <v>0</v>
      </c>
      <c r="F23" s="188"/>
    </row>
    <row r="24" spans="1:6" x14ac:dyDescent="0.2">
      <c r="A24" s="267"/>
      <c r="B24" s="224" t="s">
        <v>139</v>
      </c>
      <c r="C24" s="188" t="s">
        <v>32</v>
      </c>
      <c r="D24" s="17">
        <v>2017</v>
      </c>
      <c r="E24" s="16">
        <v>0</v>
      </c>
      <c r="F24" s="188" t="s">
        <v>140</v>
      </c>
    </row>
    <row r="25" spans="1:6" x14ac:dyDescent="0.2">
      <c r="A25" s="267"/>
      <c r="B25" s="224"/>
      <c r="C25" s="188"/>
      <c r="D25" s="17">
        <v>2018</v>
      </c>
      <c r="E25" s="16">
        <v>0</v>
      </c>
      <c r="F25" s="188"/>
    </row>
    <row r="26" spans="1:6" x14ac:dyDescent="0.2">
      <c r="A26" s="267"/>
      <c r="B26" s="224"/>
      <c r="C26" s="188"/>
      <c r="D26" s="17">
        <v>2019</v>
      </c>
      <c r="E26" s="16">
        <v>0</v>
      </c>
      <c r="F26" s="188"/>
    </row>
    <row r="27" spans="1:6" x14ac:dyDescent="0.2">
      <c r="A27" s="267"/>
      <c r="B27" s="224"/>
      <c r="C27" s="188"/>
      <c r="D27" s="17">
        <v>2020</v>
      </c>
      <c r="E27" s="16">
        <v>0</v>
      </c>
      <c r="F27" s="188"/>
    </row>
    <row r="28" spans="1:6" x14ac:dyDescent="0.2">
      <c r="A28" s="267"/>
      <c r="B28" s="224"/>
      <c r="C28" s="188"/>
      <c r="D28" s="17">
        <v>2021</v>
      </c>
      <c r="E28" s="16">
        <v>0</v>
      </c>
      <c r="F28" s="188"/>
    </row>
    <row r="29" spans="1:6" x14ac:dyDescent="0.2">
      <c r="A29" s="267"/>
      <c r="B29" s="224"/>
      <c r="C29" s="188"/>
      <c r="D29" s="9" t="s">
        <v>55</v>
      </c>
      <c r="E29" s="16">
        <v>0</v>
      </c>
      <c r="F29" s="188"/>
    </row>
    <row r="30" spans="1:6" x14ac:dyDescent="0.2">
      <c r="A30" s="188" t="s">
        <v>384</v>
      </c>
      <c r="B30" s="189" t="s">
        <v>45</v>
      </c>
      <c r="C30" s="189" t="s">
        <v>321</v>
      </c>
      <c r="D30" s="139">
        <v>2017</v>
      </c>
      <c r="E30" s="139">
        <v>7000</v>
      </c>
      <c r="F30" s="189" t="s">
        <v>140</v>
      </c>
    </row>
    <row r="31" spans="1:6" x14ac:dyDescent="0.2">
      <c r="A31" s="188"/>
      <c r="B31" s="212"/>
      <c r="C31" s="212"/>
      <c r="D31" s="139">
        <v>2018</v>
      </c>
      <c r="E31" s="139">
        <v>7350</v>
      </c>
      <c r="F31" s="212"/>
    </row>
    <row r="32" spans="1:6" x14ac:dyDescent="0.2">
      <c r="A32" s="188"/>
      <c r="B32" s="212"/>
      <c r="C32" s="212"/>
      <c r="D32" s="139">
        <v>2019</v>
      </c>
      <c r="E32" s="139">
        <v>7315</v>
      </c>
      <c r="F32" s="212"/>
    </row>
    <row r="33" spans="1:6" x14ac:dyDescent="0.2">
      <c r="A33" s="188"/>
      <c r="B33" s="212"/>
      <c r="C33" s="212"/>
      <c r="D33" s="139">
        <v>2020</v>
      </c>
      <c r="E33" s="139">
        <v>5715</v>
      </c>
      <c r="F33" s="212"/>
    </row>
    <row r="34" spans="1:6" x14ac:dyDescent="0.2">
      <c r="A34" s="188"/>
      <c r="B34" s="212"/>
      <c r="C34" s="212"/>
      <c r="D34" s="139">
        <v>2021</v>
      </c>
      <c r="E34" s="139">
        <v>5715</v>
      </c>
      <c r="F34" s="212"/>
    </row>
    <row r="35" spans="1:6" x14ac:dyDescent="0.2">
      <c r="A35" s="188"/>
      <c r="B35" s="190"/>
      <c r="C35" s="190"/>
      <c r="D35" s="139" t="s">
        <v>55</v>
      </c>
      <c r="E35" s="139">
        <f>E30+E31+E32+E33+E34</f>
        <v>33095</v>
      </c>
      <c r="F35" s="190"/>
    </row>
    <row r="36" spans="1:6" x14ac:dyDescent="0.2">
      <c r="A36" s="188"/>
      <c r="B36" s="224" t="s">
        <v>0</v>
      </c>
      <c r="C36" s="188" t="s">
        <v>32</v>
      </c>
      <c r="D36" s="17">
        <v>2017</v>
      </c>
      <c r="E36" s="16">
        <v>0</v>
      </c>
      <c r="F36" s="188" t="s">
        <v>140</v>
      </c>
    </row>
    <row r="37" spans="1:6" x14ac:dyDescent="0.2">
      <c r="A37" s="188"/>
      <c r="B37" s="224"/>
      <c r="C37" s="188"/>
      <c r="D37" s="17">
        <v>2018</v>
      </c>
      <c r="E37" s="16">
        <v>0</v>
      </c>
      <c r="F37" s="188"/>
    </row>
    <row r="38" spans="1:6" x14ac:dyDescent="0.2">
      <c r="A38" s="188"/>
      <c r="B38" s="224"/>
      <c r="C38" s="188"/>
      <c r="D38" s="17">
        <v>2019</v>
      </c>
      <c r="E38" s="16">
        <v>0</v>
      </c>
      <c r="F38" s="188"/>
    </row>
    <row r="39" spans="1:6" x14ac:dyDescent="0.2">
      <c r="A39" s="188"/>
      <c r="B39" s="224"/>
      <c r="C39" s="188"/>
      <c r="D39" s="17">
        <v>2020</v>
      </c>
      <c r="E39" s="16">
        <v>0</v>
      </c>
      <c r="F39" s="188"/>
    </row>
    <row r="40" spans="1:6" x14ac:dyDescent="0.2">
      <c r="A40" s="188"/>
      <c r="B40" s="224"/>
      <c r="C40" s="188"/>
      <c r="D40" s="17">
        <v>2021</v>
      </c>
      <c r="E40" s="16">
        <v>0</v>
      </c>
      <c r="F40" s="188"/>
    </row>
    <row r="41" spans="1:6" x14ac:dyDescent="0.2">
      <c r="A41" s="188"/>
      <c r="B41" s="224"/>
      <c r="C41" s="188"/>
      <c r="D41" s="9" t="s">
        <v>55</v>
      </c>
      <c r="E41" s="16">
        <v>0</v>
      </c>
      <c r="F41" s="188"/>
    </row>
    <row r="42" spans="1:6" x14ac:dyDescent="0.2">
      <c r="A42" s="188"/>
      <c r="B42" s="224" t="s">
        <v>4</v>
      </c>
      <c r="C42" s="188" t="s">
        <v>32</v>
      </c>
      <c r="D42" s="17">
        <v>2017</v>
      </c>
      <c r="E42" s="16">
        <v>0</v>
      </c>
      <c r="F42" s="188" t="s">
        <v>140</v>
      </c>
    </row>
    <row r="43" spans="1:6" x14ac:dyDescent="0.2">
      <c r="A43" s="188"/>
      <c r="B43" s="224"/>
      <c r="C43" s="188"/>
      <c r="D43" s="17">
        <v>2018</v>
      </c>
      <c r="E43" s="16">
        <v>0</v>
      </c>
      <c r="F43" s="188"/>
    </row>
    <row r="44" spans="1:6" x14ac:dyDescent="0.2">
      <c r="A44" s="188"/>
      <c r="B44" s="224"/>
      <c r="C44" s="188"/>
      <c r="D44" s="17">
        <v>2019</v>
      </c>
      <c r="E44" s="16">
        <v>0</v>
      </c>
      <c r="F44" s="188"/>
    </row>
    <row r="45" spans="1:6" x14ac:dyDescent="0.2">
      <c r="A45" s="188"/>
      <c r="B45" s="224"/>
      <c r="C45" s="188"/>
      <c r="D45" s="17">
        <v>2020</v>
      </c>
      <c r="E45" s="16">
        <v>0</v>
      </c>
      <c r="F45" s="188"/>
    </row>
    <row r="46" spans="1:6" x14ac:dyDescent="0.2">
      <c r="A46" s="188"/>
      <c r="B46" s="224"/>
      <c r="C46" s="188"/>
      <c r="D46" s="17">
        <v>2021</v>
      </c>
      <c r="E46" s="16">
        <v>0</v>
      </c>
      <c r="F46" s="188"/>
    </row>
    <row r="47" spans="1:6" x14ac:dyDescent="0.2">
      <c r="A47" s="188"/>
      <c r="B47" s="224"/>
      <c r="C47" s="188"/>
      <c r="D47" s="9" t="s">
        <v>55</v>
      </c>
      <c r="E47" s="16">
        <v>0</v>
      </c>
      <c r="F47" s="188"/>
    </row>
    <row r="48" spans="1:6" x14ac:dyDescent="0.2">
      <c r="A48" s="188"/>
      <c r="B48" s="224" t="s">
        <v>139</v>
      </c>
      <c r="C48" s="188" t="s">
        <v>32</v>
      </c>
      <c r="D48" s="17">
        <v>2017</v>
      </c>
      <c r="E48" s="16">
        <v>0</v>
      </c>
      <c r="F48" s="188" t="s">
        <v>140</v>
      </c>
    </row>
    <row r="49" spans="1:6" x14ac:dyDescent="0.2">
      <c r="A49" s="188"/>
      <c r="B49" s="224"/>
      <c r="C49" s="188"/>
      <c r="D49" s="17">
        <v>2018</v>
      </c>
      <c r="E49" s="16">
        <v>0</v>
      </c>
      <c r="F49" s="188"/>
    </row>
    <row r="50" spans="1:6" x14ac:dyDescent="0.2">
      <c r="A50" s="188"/>
      <c r="B50" s="224"/>
      <c r="C50" s="188"/>
      <c r="D50" s="17">
        <v>2019</v>
      </c>
      <c r="E50" s="16">
        <v>0</v>
      </c>
      <c r="F50" s="188"/>
    </row>
    <row r="51" spans="1:6" x14ac:dyDescent="0.2">
      <c r="A51" s="188"/>
      <c r="B51" s="224"/>
      <c r="C51" s="188"/>
      <c r="D51" s="17">
        <v>2020</v>
      </c>
      <c r="E51" s="16">
        <v>0</v>
      </c>
      <c r="F51" s="188"/>
    </row>
    <row r="52" spans="1:6" x14ac:dyDescent="0.2">
      <c r="A52" s="188"/>
      <c r="B52" s="224"/>
      <c r="C52" s="188"/>
      <c r="D52" s="17">
        <v>2021</v>
      </c>
      <c r="E52" s="16">
        <v>0</v>
      </c>
      <c r="F52" s="188"/>
    </row>
    <row r="53" spans="1:6" x14ac:dyDescent="0.2">
      <c r="A53" s="188"/>
      <c r="B53" s="224"/>
      <c r="C53" s="188"/>
      <c r="D53" s="9" t="s">
        <v>55</v>
      </c>
      <c r="E53" s="16">
        <v>0</v>
      </c>
      <c r="F53" s="188"/>
    </row>
    <row r="54" spans="1:6" x14ac:dyDescent="0.2">
      <c r="A54" s="267" t="s">
        <v>426</v>
      </c>
      <c r="B54" s="188" t="s">
        <v>45</v>
      </c>
      <c r="C54" s="188" t="s">
        <v>417</v>
      </c>
      <c r="D54" s="17">
        <v>2017</v>
      </c>
      <c r="E54" s="17">
        <v>7851</v>
      </c>
      <c r="F54" s="188" t="s">
        <v>140</v>
      </c>
    </row>
    <row r="55" spans="1:6" x14ac:dyDescent="0.2">
      <c r="A55" s="267"/>
      <c r="B55" s="188"/>
      <c r="C55" s="188"/>
      <c r="D55" s="17">
        <v>2018</v>
      </c>
      <c r="E55" s="17">
        <v>6552</v>
      </c>
      <c r="F55" s="188"/>
    </row>
    <row r="56" spans="1:6" x14ac:dyDescent="0.2">
      <c r="A56" s="267"/>
      <c r="B56" s="188"/>
      <c r="C56" s="188"/>
      <c r="D56" s="17">
        <v>2019</v>
      </c>
      <c r="E56" s="17">
        <v>6521</v>
      </c>
      <c r="F56" s="188"/>
    </row>
    <row r="57" spans="1:6" x14ac:dyDescent="0.2">
      <c r="A57" s="267"/>
      <c r="B57" s="188"/>
      <c r="C57" s="188"/>
      <c r="D57" s="17">
        <v>2020</v>
      </c>
      <c r="E57" s="17">
        <f t="shared" ref="E57:E77" si="0">E81</f>
        <v>8383</v>
      </c>
      <c r="F57" s="188"/>
    </row>
    <row r="58" spans="1:6" x14ac:dyDescent="0.2">
      <c r="A58" s="267"/>
      <c r="B58" s="188"/>
      <c r="C58" s="188"/>
      <c r="D58" s="17">
        <v>2021</v>
      </c>
      <c r="E58" s="17">
        <f t="shared" si="0"/>
        <v>8383</v>
      </c>
      <c r="F58" s="188"/>
    </row>
    <row r="59" spans="1:6" x14ac:dyDescent="0.2">
      <c r="A59" s="267"/>
      <c r="B59" s="188"/>
      <c r="C59" s="188"/>
      <c r="D59" s="17" t="s">
        <v>55</v>
      </c>
      <c r="E59" s="17">
        <v>37690</v>
      </c>
      <c r="F59" s="188"/>
    </row>
    <row r="60" spans="1:6" x14ac:dyDescent="0.2">
      <c r="A60" s="267"/>
      <c r="B60" s="224" t="s">
        <v>0</v>
      </c>
      <c r="C60" s="188" t="s">
        <v>32</v>
      </c>
      <c r="D60" s="17">
        <v>2017</v>
      </c>
      <c r="E60" s="17">
        <f t="shared" si="0"/>
        <v>0</v>
      </c>
      <c r="F60" s="188" t="s">
        <v>140</v>
      </c>
    </row>
    <row r="61" spans="1:6" x14ac:dyDescent="0.2">
      <c r="A61" s="267"/>
      <c r="B61" s="224"/>
      <c r="C61" s="188"/>
      <c r="D61" s="17">
        <v>2018</v>
      </c>
      <c r="E61" s="17">
        <f t="shared" si="0"/>
        <v>0</v>
      </c>
      <c r="F61" s="188"/>
    </row>
    <row r="62" spans="1:6" x14ac:dyDescent="0.2">
      <c r="A62" s="267"/>
      <c r="B62" s="224"/>
      <c r="C62" s="188"/>
      <c r="D62" s="17">
        <v>2019</v>
      </c>
      <c r="E62" s="17">
        <f t="shared" si="0"/>
        <v>0</v>
      </c>
      <c r="F62" s="188"/>
    </row>
    <row r="63" spans="1:6" x14ac:dyDescent="0.2">
      <c r="A63" s="267"/>
      <c r="B63" s="224"/>
      <c r="C63" s="188"/>
      <c r="D63" s="17">
        <v>2020</v>
      </c>
      <c r="E63" s="17">
        <f t="shared" si="0"/>
        <v>0</v>
      </c>
      <c r="F63" s="188"/>
    </row>
    <row r="64" spans="1:6" x14ac:dyDescent="0.2">
      <c r="A64" s="267"/>
      <c r="B64" s="224"/>
      <c r="C64" s="188"/>
      <c r="D64" s="17">
        <v>2021</v>
      </c>
      <c r="E64" s="17">
        <f t="shared" si="0"/>
        <v>0</v>
      </c>
      <c r="F64" s="188"/>
    </row>
    <row r="65" spans="1:6" x14ac:dyDescent="0.2">
      <c r="A65" s="267"/>
      <c r="B65" s="224"/>
      <c r="C65" s="188"/>
      <c r="D65" s="9" t="s">
        <v>55</v>
      </c>
      <c r="E65" s="17">
        <f t="shared" si="0"/>
        <v>0</v>
      </c>
      <c r="F65" s="188"/>
    </row>
    <row r="66" spans="1:6" x14ac:dyDescent="0.2">
      <c r="A66" s="267"/>
      <c r="B66" s="224" t="s">
        <v>4</v>
      </c>
      <c r="C66" s="188" t="s">
        <v>32</v>
      </c>
      <c r="D66" s="17">
        <v>2017</v>
      </c>
      <c r="E66" s="17">
        <f t="shared" si="0"/>
        <v>0</v>
      </c>
      <c r="F66" s="188" t="s">
        <v>140</v>
      </c>
    </row>
    <row r="67" spans="1:6" x14ac:dyDescent="0.2">
      <c r="A67" s="267"/>
      <c r="B67" s="224"/>
      <c r="C67" s="188"/>
      <c r="D67" s="17">
        <v>2018</v>
      </c>
      <c r="E67" s="17">
        <f t="shared" si="0"/>
        <v>0</v>
      </c>
      <c r="F67" s="188"/>
    </row>
    <row r="68" spans="1:6" x14ac:dyDescent="0.2">
      <c r="A68" s="267"/>
      <c r="B68" s="224"/>
      <c r="C68" s="188"/>
      <c r="D68" s="17">
        <v>2019</v>
      </c>
      <c r="E68" s="17">
        <f t="shared" si="0"/>
        <v>0</v>
      </c>
      <c r="F68" s="188"/>
    </row>
    <row r="69" spans="1:6" x14ac:dyDescent="0.2">
      <c r="A69" s="267"/>
      <c r="B69" s="224"/>
      <c r="C69" s="188"/>
      <c r="D69" s="17">
        <v>2020</v>
      </c>
      <c r="E69" s="17">
        <f t="shared" si="0"/>
        <v>0</v>
      </c>
      <c r="F69" s="188"/>
    </row>
    <row r="70" spans="1:6" x14ac:dyDescent="0.2">
      <c r="A70" s="267"/>
      <c r="B70" s="224"/>
      <c r="C70" s="188"/>
      <c r="D70" s="17">
        <v>2021</v>
      </c>
      <c r="E70" s="17">
        <f t="shared" si="0"/>
        <v>0</v>
      </c>
      <c r="F70" s="188"/>
    </row>
    <row r="71" spans="1:6" x14ac:dyDescent="0.2">
      <c r="A71" s="267"/>
      <c r="B71" s="224"/>
      <c r="C71" s="188"/>
      <c r="D71" s="9" t="s">
        <v>55</v>
      </c>
      <c r="E71" s="17">
        <f t="shared" si="0"/>
        <v>0</v>
      </c>
      <c r="F71" s="188"/>
    </row>
    <row r="72" spans="1:6" x14ac:dyDescent="0.2">
      <c r="A72" s="267"/>
      <c r="B72" s="224" t="s">
        <v>139</v>
      </c>
      <c r="C72" s="188" t="s">
        <v>32</v>
      </c>
      <c r="D72" s="17">
        <v>2017</v>
      </c>
      <c r="E72" s="17">
        <f t="shared" si="0"/>
        <v>0</v>
      </c>
      <c r="F72" s="188" t="s">
        <v>140</v>
      </c>
    </row>
    <row r="73" spans="1:6" x14ac:dyDescent="0.2">
      <c r="A73" s="267"/>
      <c r="B73" s="224"/>
      <c r="C73" s="188"/>
      <c r="D73" s="17">
        <v>2018</v>
      </c>
      <c r="E73" s="17">
        <f t="shared" si="0"/>
        <v>0</v>
      </c>
      <c r="F73" s="188"/>
    </row>
    <row r="74" spans="1:6" x14ac:dyDescent="0.2">
      <c r="A74" s="267"/>
      <c r="B74" s="224"/>
      <c r="C74" s="188"/>
      <c r="D74" s="17">
        <v>2019</v>
      </c>
      <c r="E74" s="17">
        <f t="shared" si="0"/>
        <v>0</v>
      </c>
      <c r="F74" s="188"/>
    </row>
    <row r="75" spans="1:6" x14ac:dyDescent="0.2">
      <c r="A75" s="267"/>
      <c r="B75" s="224"/>
      <c r="C75" s="188"/>
      <c r="D75" s="17">
        <v>2020</v>
      </c>
      <c r="E75" s="17">
        <f t="shared" si="0"/>
        <v>0</v>
      </c>
      <c r="F75" s="188"/>
    </row>
    <row r="76" spans="1:6" x14ac:dyDescent="0.2">
      <c r="A76" s="267"/>
      <c r="B76" s="224"/>
      <c r="C76" s="188"/>
      <c r="D76" s="17">
        <v>2021</v>
      </c>
      <c r="E76" s="17">
        <f t="shared" si="0"/>
        <v>0</v>
      </c>
      <c r="F76" s="188"/>
    </row>
    <row r="77" spans="1:6" x14ac:dyDescent="0.2">
      <c r="A77" s="267"/>
      <c r="B77" s="224"/>
      <c r="C77" s="188"/>
      <c r="D77" s="9" t="s">
        <v>55</v>
      </c>
      <c r="E77" s="17">
        <f t="shared" si="0"/>
        <v>0</v>
      </c>
      <c r="F77" s="188"/>
    </row>
    <row r="78" spans="1:6" x14ac:dyDescent="0.2">
      <c r="A78" s="188" t="s">
        <v>247</v>
      </c>
      <c r="B78" s="188" t="s">
        <v>45</v>
      </c>
      <c r="C78" s="188" t="s">
        <v>418</v>
      </c>
      <c r="D78" s="17">
        <v>2017</v>
      </c>
      <c r="E78" s="16">
        <v>7851</v>
      </c>
      <c r="F78" s="188" t="s">
        <v>140</v>
      </c>
    </row>
    <row r="79" spans="1:6" x14ac:dyDescent="0.2">
      <c r="A79" s="188"/>
      <c r="B79" s="188"/>
      <c r="C79" s="188"/>
      <c r="D79" s="17">
        <v>2018</v>
      </c>
      <c r="E79" s="16">
        <v>6552</v>
      </c>
      <c r="F79" s="188"/>
    </row>
    <row r="80" spans="1:6" x14ac:dyDescent="0.2">
      <c r="A80" s="188"/>
      <c r="B80" s="188"/>
      <c r="C80" s="188"/>
      <c r="D80" s="17">
        <v>2019</v>
      </c>
      <c r="E80" s="16">
        <v>6521</v>
      </c>
      <c r="F80" s="188"/>
    </row>
    <row r="81" spans="1:6" x14ac:dyDescent="0.2">
      <c r="A81" s="188"/>
      <c r="B81" s="188"/>
      <c r="C81" s="188"/>
      <c r="D81" s="17">
        <v>2020</v>
      </c>
      <c r="E81" s="16">
        <v>8383</v>
      </c>
      <c r="F81" s="188"/>
    </row>
    <row r="82" spans="1:6" x14ac:dyDescent="0.2">
      <c r="A82" s="188"/>
      <c r="B82" s="188"/>
      <c r="C82" s="188"/>
      <c r="D82" s="17">
        <v>2021</v>
      </c>
      <c r="E82" s="16">
        <v>8383</v>
      </c>
      <c r="F82" s="188"/>
    </row>
    <row r="83" spans="1:6" x14ac:dyDescent="0.2">
      <c r="A83" s="188"/>
      <c r="B83" s="188"/>
      <c r="C83" s="188"/>
      <c r="D83" s="9" t="s">
        <v>55</v>
      </c>
      <c r="E83" s="16">
        <f>E78+E79+E80+E81+E82</f>
        <v>37690</v>
      </c>
      <c r="F83" s="188"/>
    </row>
    <row r="84" spans="1:6" x14ac:dyDescent="0.2">
      <c r="A84" s="188"/>
      <c r="B84" s="224" t="s">
        <v>0</v>
      </c>
      <c r="C84" s="188" t="s">
        <v>32</v>
      </c>
      <c r="D84" s="17">
        <v>2017</v>
      </c>
      <c r="E84" s="16">
        <v>0</v>
      </c>
      <c r="F84" s="188" t="s">
        <v>140</v>
      </c>
    </row>
    <row r="85" spans="1:6" x14ac:dyDescent="0.2">
      <c r="A85" s="188"/>
      <c r="B85" s="224"/>
      <c r="C85" s="188"/>
      <c r="D85" s="17">
        <v>2018</v>
      </c>
      <c r="E85" s="16">
        <v>0</v>
      </c>
      <c r="F85" s="188"/>
    </row>
    <row r="86" spans="1:6" x14ac:dyDescent="0.2">
      <c r="A86" s="188"/>
      <c r="B86" s="224"/>
      <c r="C86" s="188"/>
      <c r="D86" s="17">
        <v>2019</v>
      </c>
      <c r="E86" s="16">
        <v>0</v>
      </c>
      <c r="F86" s="188"/>
    </row>
    <row r="87" spans="1:6" x14ac:dyDescent="0.2">
      <c r="A87" s="188"/>
      <c r="B87" s="224"/>
      <c r="C87" s="188"/>
      <c r="D87" s="17">
        <v>2020</v>
      </c>
      <c r="E87" s="16">
        <v>0</v>
      </c>
      <c r="F87" s="188"/>
    </row>
    <row r="88" spans="1:6" x14ac:dyDescent="0.2">
      <c r="A88" s="188"/>
      <c r="B88" s="224"/>
      <c r="C88" s="188"/>
      <c r="D88" s="17">
        <v>2021</v>
      </c>
      <c r="E88" s="16">
        <v>0</v>
      </c>
      <c r="F88" s="188"/>
    </row>
    <row r="89" spans="1:6" x14ac:dyDescent="0.2">
      <c r="A89" s="188"/>
      <c r="B89" s="224"/>
      <c r="C89" s="188"/>
      <c r="D89" s="9" t="s">
        <v>55</v>
      </c>
      <c r="E89" s="16">
        <v>0</v>
      </c>
      <c r="F89" s="188"/>
    </row>
    <row r="90" spans="1:6" x14ac:dyDescent="0.2">
      <c r="A90" s="188"/>
      <c r="B90" s="224" t="s">
        <v>4</v>
      </c>
      <c r="C90" s="188" t="s">
        <v>32</v>
      </c>
      <c r="D90" s="17">
        <v>2017</v>
      </c>
      <c r="E90" s="16">
        <v>0</v>
      </c>
      <c r="F90" s="188" t="s">
        <v>140</v>
      </c>
    </row>
    <row r="91" spans="1:6" x14ac:dyDescent="0.2">
      <c r="A91" s="188"/>
      <c r="B91" s="224"/>
      <c r="C91" s="188"/>
      <c r="D91" s="17">
        <v>2018</v>
      </c>
      <c r="E91" s="16">
        <v>0</v>
      </c>
      <c r="F91" s="188"/>
    </row>
    <row r="92" spans="1:6" x14ac:dyDescent="0.2">
      <c r="A92" s="188"/>
      <c r="B92" s="224"/>
      <c r="C92" s="188"/>
      <c r="D92" s="17">
        <v>2019</v>
      </c>
      <c r="E92" s="16">
        <v>0</v>
      </c>
      <c r="F92" s="188"/>
    </row>
    <row r="93" spans="1:6" x14ac:dyDescent="0.2">
      <c r="A93" s="188"/>
      <c r="B93" s="224"/>
      <c r="C93" s="188"/>
      <c r="D93" s="17">
        <v>2020</v>
      </c>
      <c r="E93" s="16">
        <v>0</v>
      </c>
      <c r="F93" s="188"/>
    </row>
    <row r="94" spans="1:6" x14ac:dyDescent="0.2">
      <c r="A94" s="188"/>
      <c r="B94" s="224"/>
      <c r="C94" s="188"/>
      <c r="D94" s="17">
        <v>2021</v>
      </c>
      <c r="E94" s="16">
        <v>0</v>
      </c>
      <c r="F94" s="188"/>
    </row>
    <row r="95" spans="1:6" x14ac:dyDescent="0.2">
      <c r="A95" s="188"/>
      <c r="B95" s="224"/>
      <c r="C95" s="188"/>
      <c r="D95" s="9" t="s">
        <v>55</v>
      </c>
      <c r="E95" s="16">
        <v>0</v>
      </c>
      <c r="F95" s="188"/>
    </row>
    <row r="96" spans="1:6" x14ac:dyDescent="0.2">
      <c r="A96" s="188"/>
      <c r="B96" s="224" t="s">
        <v>139</v>
      </c>
      <c r="C96" s="188" t="s">
        <v>32</v>
      </c>
      <c r="D96" s="17">
        <v>2017</v>
      </c>
      <c r="E96" s="16">
        <v>0</v>
      </c>
      <c r="F96" s="188" t="s">
        <v>140</v>
      </c>
    </row>
    <row r="97" spans="1:6" x14ac:dyDescent="0.2">
      <c r="A97" s="188"/>
      <c r="B97" s="224"/>
      <c r="C97" s="188"/>
      <c r="D97" s="17">
        <v>2018</v>
      </c>
      <c r="E97" s="16">
        <v>0</v>
      </c>
      <c r="F97" s="188"/>
    </row>
    <row r="98" spans="1:6" x14ac:dyDescent="0.2">
      <c r="A98" s="188"/>
      <c r="B98" s="224"/>
      <c r="C98" s="188"/>
      <c r="D98" s="17">
        <v>2019</v>
      </c>
      <c r="E98" s="16">
        <v>0</v>
      </c>
      <c r="F98" s="188"/>
    </row>
    <row r="99" spans="1:6" x14ac:dyDescent="0.2">
      <c r="A99" s="188"/>
      <c r="B99" s="224"/>
      <c r="C99" s="188"/>
      <c r="D99" s="17">
        <v>2020</v>
      </c>
      <c r="E99" s="16">
        <v>0</v>
      </c>
      <c r="F99" s="188"/>
    </row>
    <row r="100" spans="1:6" x14ac:dyDescent="0.2">
      <c r="A100" s="188"/>
      <c r="B100" s="224"/>
      <c r="C100" s="188"/>
      <c r="D100" s="17">
        <v>2021</v>
      </c>
      <c r="E100" s="16">
        <v>0</v>
      </c>
      <c r="F100" s="188"/>
    </row>
    <row r="101" spans="1:6" x14ac:dyDescent="0.2">
      <c r="A101" s="188"/>
      <c r="B101" s="224"/>
      <c r="C101" s="188"/>
      <c r="D101" s="9" t="s">
        <v>55</v>
      </c>
      <c r="E101" s="16">
        <v>0</v>
      </c>
      <c r="F101" s="188"/>
    </row>
    <row r="102" spans="1:6" x14ac:dyDescent="0.2">
      <c r="A102" s="267" t="s">
        <v>248</v>
      </c>
      <c r="B102" s="188" t="s">
        <v>45</v>
      </c>
      <c r="C102" s="188" t="s">
        <v>32</v>
      </c>
      <c r="D102" s="17">
        <v>2017</v>
      </c>
      <c r="E102" s="16">
        <f>E126+E150</f>
        <v>0</v>
      </c>
      <c r="F102" s="188" t="s">
        <v>140</v>
      </c>
    </row>
    <row r="103" spans="1:6" x14ac:dyDescent="0.2">
      <c r="A103" s="267"/>
      <c r="B103" s="188"/>
      <c r="C103" s="188"/>
      <c r="D103" s="17">
        <v>2018</v>
      </c>
      <c r="E103" s="16">
        <f t="shared" ref="E103:E106" si="1">E127+E151</f>
        <v>0</v>
      </c>
      <c r="F103" s="188"/>
    </row>
    <row r="104" spans="1:6" x14ac:dyDescent="0.2">
      <c r="A104" s="267"/>
      <c r="B104" s="188"/>
      <c r="C104" s="188"/>
      <c r="D104" s="17">
        <v>2019</v>
      </c>
      <c r="E104" s="16">
        <f t="shared" si="1"/>
        <v>0</v>
      </c>
      <c r="F104" s="188"/>
    </row>
    <row r="105" spans="1:6" x14ac:dyDescent="0.2">
      <c r="A105" s="267"/>
      <c r="B105" s="188"/>
      <c r="C105" s="188"/>
      <c r="D105" s="17">
        <v>2020</v>
      </c>
      <c r="E105" s="16">
        <f t="shared" si="1"/>
        <v>0</v>
      </c>
      <c r="F105" s="188"/>
    </row>
    <row r="106" spans="1:6" x14ac:dyDescent="0.2">
      <c r="A106" s="267"/>
      <c r="B106" s="188"/>
      <c r="C106" s="188"/>
      <c r="D106" s="17">
        <v>2021</v>
      </c>
      <c r="E106" s="16">
        <f t="shared" si="1"/>
        <v>0</v>
      </c>
      <c r="F106" s="188"/>
    </row>
    <row r="107" spans="1:6" x14ac:dyDescent="0.2">
      <c r="A107" s="267"/>
      <c r="B107" s="188"/>
      <c r="C107" s="188"/>
      <c r="D107" s="9" t="s">
        <v>55</v>
      </c>
      <c r="E107" s="16">
        <f>E102+E103+E104+E105+E106</f>
        <v>0</v>
      </c>
      <c r="F107" s="188"/>
    </row>
    <row r="108" spans="1:6" x14ac:dyDescent="0.2">
      <c r="A108" s="267"/>
      <c r="B108" s="224" t="s">
        <v>0</v>
      </c>
      <c r="C108" s="188" t="s">
        <v>32</v>
      </c>
      <c r="D108" s="17">
        <v>2017</v>
      </c>
      <c r="E108" s="16">
        <f>E132+E156</f>
        <v>0</v>
      </c>
      <c r="F108" s="188" t="s">
        <v>140</v>
      </c>
    </row>
    <row r="109" spans="1:6" x14ac:dyDescent="0.2">
      <c r="A109" s="267"/>
      <c r="B109" s="224"/>
      <c r="C109" s="188"/>
      <c r="D109" s="17">
        <v>2018</v>
      </c>
      <c r="E109" s="16">
        <f t="shared" ref="E109:E112" si="2">E133+E157</f>
        <v>0</v>
      </c>
      <c r="F109" s="188"/>
    </row>
    <row r="110" spans="1:6" x14ac:dyDescent="0.2">
      <c r="A110" s="267"/>
      <c r="B110" s="224"/>
      <c r="C110" s="188"/>
      <c r="D110" s="17">
        <v>2019</v>
      </c>
      <c r="E110" s="16">
        <f t="shared" si="2"/>
        <v>0</v>
      </c>
      <c r="F110" s="188"/>
    </row>
    <row r="111" spans="1:6" x14ac:dyDescent="0.2">
      <c r="A111" s="267"/>
      <c r="B111" s="224"/>
      <c r="C111" s="188"/>
      <c r="D111" s="17">
        <v>2020</v>
      </c>
      <c r="E111" s="16">
        <f t="shared" si="2"/>
        <v>0</v>
      </c>
      <c r="F111" s="188"/>
    </row>
    <row r="112" spans="1:6" x14ac:dyDescent="0.2">
      <c r="A112" s="267"/>
      <c r="B112" s="224"/>
      <c r="C112" s="188"/>
      <c r="D112" s="17">
        <v>2021</v>
      </c>
      <c r="E112" s="16">
        <f t="shared" si="2"/>
        <v>0</v>
      </c>
      <c r="F112" s="188"/>
    </row>
    <row r="113" spans="1:6" x14ac:dyDescent="0.2">
      <c r="A113" s="267"/>
      <c r="B113" s="224"/>
      <c r="C113" s="188"/>
      <c r="D113" s="9" t="s">
        <v>55</v>
      </c>
      <c r="E113" s="16">
        <v>0</v>
      </c>
      <c r="F113" s="188"/>
    </row>
    <row r="114" spans="1:6" x14ac:dyDescent="0.2">
      <c r="A114" s="267"/>
      <c r="B114" s="224" t="s">
        <v>4</v>
      </c>
      <c r="C114" s="188" t="s">
        <v>32</v>
      </c>
      <c r="D114" s="17">
        <v>2017</v>
      </c>
      <c r="E114" s="16">
        <f>E138+E162</f>
        <v>0</v>
      </c>
      <c r="F114" s="188" t="s">
        <v>140</v>
      </c>
    </row>
    <row r="115" spans="1:6" x14ac:dyDescent="0.2">
      <c r="A115" s="267"/>
      <c r="B115" s="224"/>
      <c r="C115" s="188"/>
      <c r="D115" s="17">
        <v>2018</v>
      </c>
      <c r="E115" s="16">
        <f t="shared" ref="E115:E118" si="3">E139+E163</f>
        <v>0</v>
      </c>
      <c r="F115" s="188"/>
    </row>
    <row r="116" spans="1:6" x14ac:dyDescent="0.2">
      <c r="A116" s="267"/>
      <c r="B116" s="224"/>
      <c r="C116" s="188"/>
      <c r="D116" s="17">
        <v>2019</v>
      </c>
      <c r="E116" s="16">
        <f t="shared" si="3"/>
        <v>0</v>
      </c>
      <c r="F116" s="188"/>
    </row>
    <row r="117" spans="1:6" x14ac:dyDescent="0.2">
      <c r="A117" s="267"/>
      <c r="B117" s="224"/>
      <c r="C117" s="188"/>
      <c r="D117" s="17">
        <v>2020</v>
      </c>
      <c r="E117" s="16">
        <f t="shared" si="3"/>
        <v>0</v>
      </c>
      <c r="F117" s="188"/>
    </row>
    <row r="118" spans="1:6" x14ac:dyDescent="0.2">
      <c r="A118" s="267"/>
      <c r="B118" s="224"/>
      <c r="C118" s="188"/>
      <c r="D118" s="17">
        <v>2021</v>
      </c>
      <c r="E118" s="16">
        <f t="shared" si="3"/>
        <v>0</v>
      </c>
      <c r="F118" s="188"/>
    </row>
    <row r="119" spans="1:6" x14ac:dyDescent="0.2">
      <c r="A119" s="267"/>
      <c r="B119" s="224"/>
      <c r="C119" s="188"/>
      <c r="D119" s="9" t="s">
        <v>55</v>
      </c>
      <c r="E119" s="16">
        <v>0</v>
      </c>
      <c r="F119" s="188"/>
    </row>
    <row r="120" spans="1:6" x14ac:dyDescent="0.2">
      <c r="A120" s="267"/>
      <c r="B120" s="224" t="s">
        <v>139</v>
      </c>
      <c r="C120" s="188" t="s">
        <v>32</v>
      </c>
      <c r="D120" s="17">
        <v>2017</v>
      </c>
      <c r="E120" s="16">
        <f>E144+E168</f>
        <v>0</v>
      </c>
      <c r="F120" s="188" t="s">
        <v>140</v>
      </c>
    </row>
    <row r="121" spans="1:6" x14ac:dyDescent="0.2">
      <c r="A121" s="267"/>
      <c r="B121" s="224"/>
      <c r="C121" s="188"/>
      <c r="D121" s="17">
        <v>2018</v>
      </c>
      <c r="E121" s="16">
        <f t="shared" ref="E121:E123" si="4">E145+E169</f>
        <v>0</v>
      </c>
      <c r="F121" s="188"/>
    </row>
    <row r="122" spans="1:6" x14ac:dyDescent="0.2">
      <c r="A122" s="267"/>
      <c r="B122" s="224"/>
      <c r="C122" s="188"/>
      <c r="D122" s="17">
        <v>2019</v>
      </c>
      <c r="E122" s="16">
        <f t="shared" si="4"/>
        <v>0</v>
      </c>
      <c r="F122" s="188"/>
    </row>
    <row r="123" spans="1:6" x14ac:dyDescent="0.2">
      <c r="A123" s="267"/>
      <c r="B123" s="224"/>
      <c r="C123" s="188"/>
      <c r="D123" s="17">
        <v>2020</v>
      </c>
      <c r="E123" s="16">
        <f t="shared" si="4"/>
        <v>0</v>
      </c>
      <c r="F123" s="188"/>
    </row>
    <row r="124" spans="1:6" x14ac:dyDescent="0.2">
      <c r="A124" s="267"/>
      <c r="B124" s="224"/>
      <c r="C124" s="188"/>
      <c r="D124" s="17">
        <v>2021</v>
      </c>
      <c r="E124" s="16">
        <f>E148+E172</f>
        <v>0</v>
      </c>
      <c r="F124" s="188"/>
    </row>
    <row r="125" spans="1:6" x14ac:dyDescent="0.2">
      <c r="A125" s="267"/>
      <c r="B125" s="224"/>
      <c r="C125" s="188"/>
      <c r="D125" s="9" t="s">
        <v>55</v>
      </c>
      <c r="E125" s="16">
        <v>0</v>
      </c>
      <c r="F125" s="188"/>
    </row>
    <row r="126" spans="1:6" x14ac:dyDescent="0.2">
      <c r="A126" s="188" t="s">
        <v>249</v>
      </c>
      <c r="B126" s="188" t="s">
        <v>45</v>
      </c>
      <c r="C126" s="188" t="s">
        <v>32</v>
      </c>
      <c r="D126" s="17">
        <v>2017</v>
      </c>
      <c r="E126" s="16">
        <v>0</v>
      </c>
      <c r="F126" s="188" t="s">
        <v>140</v>
      </c>
    </row>
    <row r="127" spans="1:6" x14ac:dyDescent="0.2">
      <c r="A127" s="188"/>
      <c r="B127" s="188"/>
      <c r="C127" s="188"/>
      <c r="D127" s="17">
        <v>2018</v>
      </c>
      <c r="E127" s="16">
        <v>0</v>
      </c>
      <c r="F127" s="188"/>
    </row>
    <row r="128" spans="1:6" x14ac:dyDescent="0.2">
      <c r="A128" s="188"/>
      <c r="B128" s="188"/>
      <c r="C128" s="188"/>
      <c r="D128" s="17">
        <v>2019</v>
      </c>
      <c r="E128" s="16">
        <v>0</v>
      </c>
      <c r="F128" s="188"/>
    </row>
    <row r="129" spans="1:6" x14ac:dyDescent="0.2">
      <c r="A129" s="188"/>
      <c r="B129" s="188"/>
      <c r="C129" s="188"/>
      <c r="D129" s="17">
        <v>2020</v>
      </c>
      <c r="E129" s="16">
        <v>0</v>
      </c>
      <c r="F129" s="188"/>
    </row>
    <row r="130" spans="1:6" x14ac:dyDescent="0.2">
      <c r="A130" s="188"/>
      <c r="B130" s="188"/>
      <c r="C130" s="188"/>
      <c r="D130" s="17">
        <v>2021</v>
      </c>
      <c r="E130" s="16">
        <v>0</v>
      </c>
      <c r="F130" s="188"/>
    </row>
    <row r="131" spans="1:6" x14ac:dyDescent="0.2">
      <c r="A131" s="188"/>
      <c r="B131" s="188"/>
      <c r="C131" s="188"/>
      <c r="D131" s="9" t="s">
        <v>55</v>
      </c>
      <c r="E131" s="16">
        <f>E126+E127+E128+E129+E130</f>
        <v>0</v>
      </c>
      <c r="F131" s="188"/>
    </row>
    <row r="132" spans="1:6" x14ac:dyDescent="0.2">
      <c r="A132" s="188"/>
      <c r="B132" s="224" t="s">
        <v>0</v>
      </c>
      <c r="C132" s="188" t="s">
        <v>32</v>
      </c>
      <c r="D132" s="17">
        <v>2017</v>
      </c>
      <c r="E132" s="16">
        <v>0</v>
      </c>
      <c r="F132" s="188" t="s">
        <v>140</v>
      </c>
    </row>
    <row r="133" spans="1:6" x14ac:dyDescent="0.2">
      <c r="A133" s="188"/>
      <c r="B133" s="224"/>
      <c r="C133" s="188"/>
      <c r="D133" s="17">
        <v>2018</v>
      </c>
      <c r="E133" s="16">
        <v>0</v>
      </c>
      <c r="F133" s="188"/>
    </row>
    <row r="134" spans="1:6" x14ac:dyDescent="0.2">
      <c r="A134" s="188"/>
      <c r="B134" s="224"/>
      <c r="C134" s="188"/>
      <c r="D134" s="17">
        <v>2019</v>
      </c>
      <c r="E134" s="16">
        <v>0</v>
      </c>
      <c r="F134" s="188"/>
    </row>
    <row r="135" spans="1:6" x14ac:dyDescent="0.2">
      <c r="A135" s="188"/>
      <c r="B135" s="224"/>
      <c r="C135" s="188"/>
      <c r="D135" s="17">
        <v>2020</v>
      </c>
      <c r="E135" s="16">
        <v>0</v>
      </c>
      <c r="F135" s="188"/>
    </row>
    <row r="136" spans="1:6" x14ac:dyDescent="0.2">
      <c r="A136" s="188"/>
      <c r="B136" s="224"/>
      <c r="C136" s="188"/>
      <c r="D136" s="17">
        <v>2021</v>
      </c>
      <c r="E136" s="16">
        <v>0</v>
      </c>
      <c r="F136" s="188"/>
    </row>
    <row r="137" spans="1:6" x14ac:dyDescent="0.2">
      <c r="A137" s="188"/>
      <c r="B137" s="224"/>
      <c r="C137" s="188"/>
      <c r="D137" s="9" t="s">
        <v>55</v>
      </c>
      <c r="E137" s="16">
        <v>0</v>
      </c>
      <c r="F137" s="188"/>
    </row>
    <row r="138" spans="1:6" x14ac:dyDescent="0.2">
      <c r="A138" s="188"/>
      <c r="B138" s="224" t="s">
        <v>4</v>
      </c>
      <c r="C138" s="188" t="s">
        <v>32</v>
      </c>
      <c r="D138" s="17">
        <v>2017</v>
      </c>
      <c r="E138" s="16">
        <v>0</v>
      </c>
      <c r="F138" s="188" t="s">
        <v>140</v>
      </c>
    </row>
    <row r="139" spans="1:6" x14ac:dyDescent="0.2">
      <c r="A139" s="188"/>
      <c r="B139" s="224"/>
      <c r="C139" s="188"/>
      <c r="D139" s="17">
        <v>2018</v>
      </c>
      <c r="E139" s="16">
        <v>0</v>
      </c>
      <c r="F139" s="188"/>
    </row>
    <row r="140" spans="1:6" x14ac:dyDescent="0.2">
      <c r="A140" s="188"/>
      <c r="B140" s="224"/>
      <c r="C140" s="188"/>
      <c r="D140" s="17">
        <v>2019</v>
      </c>
      <c r="E140" s="16">
        <v>0</v>
      </c>
      <c r="F140" s="188"/>
    </row>
    <row r="141" spans="1:6" x14ac:dyDescent="0.2">
      <c r="A141" s="188"/>
      <c r="B141" s="224"/>
      <c r="C141" s="188"/>
      <c r="D141" s="17">
        <v>2020</v>
      </c>
      <c r="E141" s="16">
        <v>0</v>
      </c>
      <c r="F141" s="188"/>
    </row>
    <row r="142" spans="1:6" x14ac:dyDescent="0.2">
      <c r="A142" s="188"/>
      <c r="B142" s="224"/>
      <c r="C142" s="188"/>
      <c r="D142" s="17">
        <v>2021</v>
      </c>
      <c r="E142" s="16">
        <v>0</v>
      </c>
      <c r="F142" s="188"/>
    </row>
    <row r="143" spans="1:6" x14ac:dyDescent="0.2">
      <c r="A143" s="188"/>
      <c r="B143" s="224"/>
      <c r="C143" s="188"/>
      <c r="D143" s="9" t="s">
        <v>55</v>
      </c>
      <c r="E143" s="16">
        <v>0</v>
      </c>
      <c r="F143" s="188"/>
    </row>
    <row r="144" spans="1:6" x14ac:dyDescent="0.2">
      <c r="A144" s="188"/>
      <c r="B144" s="224" t="s">
        <v>139</v>
      </c>
      <c r="C144" s="188" t="s">
        <v>32</v>
      </c>
      <c r="D144" s="17">
        <v>2017</v>
      </c>
      <c r="E144" s="16">
        <v>0</v>
      </c>
      <c r="F144" s="188" t="s">
        <v>140</v>
      </c>
    </row>
    <row r="145" spans="1:6" x14ac:dyDescent="0.2">
      <c r="A145" s="188"/>
      <c r="B145" s="224"/>
      <c r="C145" s="188"/>
      <c r="D145" s="17">
        <v>2018</v>
      </c>
      <c r="E145" s="16">
        <v>0</v>
      </c>
      <c r="F145" s="188"/>
    </row>
    <row r="146" spans="1:6" x14ac:dyDescent="0.2">
      <c r="A146" s="188"/>
      <c r="B146" s="224"/>
      <c r="C146" s="188"/>
      <c r="D146" s="17">
        <v>2019</v>
      </c>
      <c r="E146" s="16">
        <v>0</v>
      </c>
      <c r="F146" s="188"/>
    </row>
    <row r="147" spans="1:6" x14ac:dyDescent="0.2">
      <c r="A147" s="188"/>
      <c r="B147" s="224"/>
      <c r="C147" s="188"/>
      <c r="D147" s="17">
        <v>2020</v>
      </c>
      <c r="E147" s="16">
        <v>0</v>
      </c>
      <c r="F147" s="188"/>
    </row>
    <row r="148" spans="1:6" x14ac:dyDescent="0.2">
      <c r="A148" s="188"/>
      <c r="B148" s="224"/>
      <c r="C148" s="188"/>
      <c r="D148" s="17">
        <v>2021</v>
      </c>
      <c r="E148" s="16">
        <v>0</v>
      </c>
      <c r="F148" s="188"/>
    </row>
    <row r="149" spans="1:6" x14ac:dyDescent="0.2">
      <c r="A149" s="188"/>
      <c r="B149" s="224"/>
      <c r="C149" s="188"/>
      <c r="D149" s="9" t="s">
        <v>55</v>
      </c>
      <c r="E149" s="16">
        <v>0</v>
      </c>
      <c r="F149" s="188"/>
    </row>
    <row r="150" spans="1:6" ht="15" customHeight="1" x14ac:dyDescent="0.2">
      <c r="A150" s="188" t="s">
        <v>250</v>
      </c>
      <c r="B150" s="188" t="s">
        <v>45</v>
      </c>
      <c r="C150" s="188" t="s">
        <v>32</v>
      </c>
      <c r="D150" s="17">
        <v>2017</v>
      </c>
      <c r="E150" s="16">
        <v>0</v>
      </c>
      <c r="F150" s="188" t="s">
        <v>140</v>
      </c>
    </row>
    <row r="151" spans="1:6" x14ac:dyDescent="0.2">
      <c r="A151" s="188"/>
      <c r="B151" s="188"/>
      <c r="C151" s="188"/>
      <c r="D151" s="17">
        <v>2018</v>
      </c>
      <c r="E151" s="16">
        <v>0</v>
      </c>
      <c r="F151" s="188"/>
    </row>
    <row r="152" spans="1:6" x14ac:dyDescent="0.2">
      <c r="A152" s="188"/>
      <c r="B152" s="188"/>
      <c r="C152" s="188"/>
      <c r="D152" s="17">
        <v>2019</v>
      </c>
      <c r="E152" s="16">
        <v>0</v>
      </c>
      <c r="F152" s="188"/>
    </row>
    <row r="153" spans="1:6" x14ac:dyDescent="0.2">
      <c r="A153" s="188"/>
      <c r="B153" s="188"/>
      <c r="C153" s="188"/>
      <c r="D153" s="17">
        <v>2020</v>
      </c>
      <c r="E153" s="16">
        <v>0</v>
      </c>
      <c r="F153" s="188"/>
    </row>
    <row r="154" spans="1:6" x14ac:dyDescent="0.2">
      <c r="A154" s="188"/>
      <c r="B154" s="188"/>
      <c r="C154" s="188"/>
      <c r="D154" s="17">
        <v>2021</v>
      </c>
      <c r="E154" s="16">
        <v>0</v>
      </c>
      <c r="F154" s="188"/>
    </row>
    <row r="155" spans="1:6" x14ac:dyDescent="0.2">
      <c r="A155" s="188"/>
      <c r="B155" s="188"/>
      <c r="C155" s="188"/>
      <c r="D155" s="9" t="s">
        <v>55</v>
      </c>
      <c r="E155" s="16">
        <v>0</v>
      </c>
      <c r="F155" s="188"/>
    </row>
    <row r="156" spans="1:6" x14ac:dyDescent="0.2">
      <c r="A156" s="188"/>
      <c r="B156" s="224" t="s">
        <v>0</v>
      </c>
      <c r="C156" s="188" t="s">
        <v>32</v>
      </c>
      <c r="D156" s="17">
        <v>2017</v>
      </c>
      <c r="E156" s="16">
        <v>0</v>
      </c>
      <c r="F156" s="188" t="s">
        <v>140</v>
      </c>
    </row>
    <row r="157" spans="1:6" x14ac:dyDescent="0.2">
      <c r="A157" s="188"/>
      <c r="B157" s="224"/>
      <c r="C157" s="188"/>
      <c r="D157" s="17">
        <v>2018</v>
      </c>
      <c r="E157" s="16">
        <v>0</v>
      </c>
      <c r="F157" s="188"/>
    </row>
    <row r="158" spans="1:6" x14ac:dyDescent="0.2">
      <c r="A158" s="188"/>
      <c r="B158" s="224"/>
      <c r="C158" s="188"/>
      <c r="D158" s="17">
        <v>2019</v>
      </c>
      <c r="E158" s="16">
        <v>0</v>
      </c>
      <c r="F158" s="188"/>
    </row>
    <row r="159" spans="1:6" x14ac:dyDescent="0.2">
      <c r="A159" s="188"/>
      <c r="B159" s="224"/>
      <c r="C159" s="188"/>
      <c r="D159" s="17">
        <v>2020</v>
      </c>
      <c r="E159" s="16">
        <v>0</v>
      </c>
      <c r="F159" s="188"/>
    </row>
    <row r="160" spans="1:6" x14ac:dyDescent="0.2">
      <c r="A160" s="188"/>
      <c r="B160" s="224"/>
      <c r="C160" s="188"/>
      <c r="D160" s="17">
        <v>2021</v>
      </c>
      <c r="E160" s="16">
        <v>0</v>
      </c>
      <c r="F160" s="188"/>
    </row>
    <row r="161" spans="1:6" x14ac:dyDescent="0.2">
      <c r="A161" s="188"/>
      <c r="B161" s="224"/>
      <c r="C161" s="188"/>
      <c r="D161" s="9" t="s">
        <v>55</v>
      </c>
      <c r="E161" s="16">
        <v>0</v>
      </c>
      <c r="F161" s="188"/>
    </row>
    <row r="162" spans="1:6" x14ac:dyDescent="0.2">
      <c r="A162" s="188"/>
      <c r="B162" s="224" t="s">
        <v>4</v>
      </c>
      <c r="C162" s="188" t="s">
        <v>32</v>
      </c>
      <c r="D162" s="17">
        <v>2017</v>
      </c>
      <c r="E162" s="16">
        <v>0</v>
      </c>
      <c r="F162" s="188" t="s">
        <v>140</v>
      </c>
    </row>
    <row r="163" spans="1:6" x14ac:dyDescent="0.2">
      <c r="A163" s="188"/>
      <c r="B163" s="224"/>
      <c r="C163" s="188"/>
      <c r="D163" s="17">
        <v>2018</v>
      </c>
      <c r="E163" s="16">
        <v>0</v>
      </c>
      <c r="F163" s="188"/>
    </row>
    <row r="164" spans="1:6" x14ac:dyDescent="0.2">
      <c r="A164" s="188"/>
      <c r="B164" s="224"/>
      <c r="C164" s="188"/>
      <c r="D164" s="17">
        <v>2019</v>
      </c>
      <c r="E164" s="16">
        <v>0</v>
      </c>
      <c r="F164" s="188"/>
    </row>
    <row r="165" spans="1:6" x14ac:dyDescent="0.2">
      <c r="A165" s="188"/>
      <c r="B165" s="224"/>
      <c r="C165" s="188"/>
      <c r="D165" s="17">
        <v>2020</v>
      </c>
      <c r="E165" s="16">
        <v>0</v>
      </c>
      <c r="F165" s="188"/>
    </row>
    <row r="166" spans="1:6" x14ac:dyDescent="0.2">
      <c r="A166" s="188"/>
      <c r="B166" s="224"/>
      <c r="C166" s="188"/>
      <c r="D166" s="17">
        <v>2021</v>
      </c>
      <c r="E166" s="16">
        <v>0</v>
      </c>
      <c r="F166" s="188"/>
    </row>
    <row r="167" spans="1:6" x14ac:dyDescent="0.2">
      <c r="A167" s="188"/>
      <c r="B167" s="224"/>
      <c r="C167" s="188"/>
      <c r="D167" s="9" t="s">
        <v>55</v>
      </c>
      <c r="E167" s="16">
        <v>0</v>
      </c>
      <c r="F167" s="188"/>
    </row>
    <row r="168" spans="1:6" x14ac:dyDescent="0.2">
      <c r="A168" s="188"/>
      <c r="B168" s="224" t="s">
        <v>139</v>
      </c>
      <c r="C168" s="188" t="s">
        <v>32</v>
      </c>
      <c r="D168" s="17">
        <v>2017</v>
      </c>
      <c r="E168" s="16">
        <v>0</v>
      </c>
      <c r="F168" s="188" t="s">
        <v>140</v>
      </c>
    </row>
    <row r="169" spans="1:6" x14ac:dyDescent="0.2">
      <c r="A169" s="188"/>
      <c r="B169" s="224"/>
      <c r="C169" s="188"/>
      <c r="D169" s="17">
        <v>2018</v>
      </c>
      <c r="E169" s="16">
        <v>0</v>
      </c>
      <c r="F169" s="188"/>
    </row>
    <row r="170" spans="1:6" x14ac:dyDescent="0.2">
      <c r="A170" s="188"/>
      <c r="B170" s="224"/>
      <c r="C170" s="188"/>
      <c r="D170" s="17">
        <v>2019</v>
      </c>
      <c r="E170" s="16">
        <v>0</v>
      </c>
      <c r="F170" s="188"/>
    </row>
    <row r="171" spans="1:6" x14ac:dyDescent="0.2">
      <c r="A171" s="188"/>
      <c r="B171" s="224"/>
      <c r="C171" s="188"/>
      <c r="D171" s="17">
        <v>2020</v>
      </c>
      <c r="E171" s="16">
        <v>0</v>
      </c>
      <c r="F171" s="188"/>
    </row>
    <row r="172" spans="1:6" x14ac:dyDescent="0.2">
      <c r="A172" s="188"/>
      <c r="B172" s="224"/>
      <c r="C172" s="188"/>
      <c r="D172" s="17">
        <v>2021</v>
      </c>
      <c r="E172" s="16">
        <v>0</v>
      </c>
      <c r="F172" s="188"/>
    </row>
    <row r="173" spans="1:6" x14ac:dyDescent="0.2">
      <c r="A173" s="188"/>
      <c r="B173" s="224"/>
      <c r="C173" s="188"/>
      <c r="D173" s="9" t="s">
        <v>55</v>
      </c>
      <c r="E173" s="16">
        <v>0</v>
      </c>
      <c r="F173" s="188"/>
    </row>
    <row r="174" spans="1:6" x14ac:dyDescent="0.2">
      <c r="A174" s="267" t="s">
        <v>255</v>
      </c>
      <c r="B174" s="188" t="s">
        <v>45</v>
      </c>
      <c r="C174" s="188" t="s">
        <v>32</v>
      </c>
      <c r="D174" s="17">
        <v>2017</v>
      </c>
      <c r="E174" s="16">
        <v>6024</v>
      </c>
      <c r="F174" s="188" t="s">
        <v>140</v>
      </c>
    </row>
    <row r="175" spans="1:6" x14ac:dyDescent="0.2">
      <c r="A175" s="267"/>
      <c r="B175" s="188"/>
      <c r="C175" s="188"/>
      <c r="D175" s="17">
        <v>2018</v>
      </c>
      <c r="E175" s="16">
        <f t="shared" ref="E175:E178" si="5">E199+E223</f>
        <v>8425</v>
      </c>
      <c r="F175" s="188"/>
    </row>
    <row r="176" spans="1:6" x14ac:dyDescent="0.2">
      <c r="A176" s="267"/>
      <c r="B176" s="188"/>
      <c r="C176" s="188"/>
      <c r="D176" s="17">
        <v>2019</v>
      </c>
      <c r="E176" s="16">
        <f t="shared" si="5"/>
        <v>8385</v>
      </c>
      <c r="F176" s="188"/>
    </row>
    <row r="177" spans="1:6" x14ac:dyDescent="0.2">
      <c r="A177" s="267"/>
      <c r="B177" s="188"/>
      <c r="C177" s="188"/>
      <c r="D177" s="17">
        <v>2020</v>
      </c>
      <c r="E177" s="16">
        <f t="shared" si="5"/>
        <v>8385</v>
      </c>
      <c r="F177" s="188"/>
    </row>
    <row r="178" spans="1:6" x14ac:dyDescent="0.2">
      <c r="A178" s="267"/>
      <c r="B178" s="188"/>
      <c r="C178" s="188"/>
      <c r="D178" s="17">
        <v>2021</v>
      </c>
      <c r="E178" s="16">
        <f t="shared" si="5"/>
        <v>8385</v>
      </c>
      <c r="F178" s="188"/>
    </row>
    <row r="179" spans="1:6" x14ac:dyDescent="0.2">
      <c r="A179" s="267"/>
      <c r="B179" s="188"/>
      <c r="C179" s="188"/>
      <c r="D179" s="9" t="s">
        <v>55</v>
      </c>
      <c r="E179" s="16">
        <f>E174+E175+E176+E177+E178</f>
        <v>39604</v>
      </c>
      <c r="F179" s="188"/>
    </row>
    <row r="180" spans="1:6" x14ac:dyDescent="0.2">
      <c r="A180" s="267"/>
      <c r="B180" s="224" t="s">
        <v>0</v>
      </c>
      <c r="C180" s="188" t="s">
        <v>32</v>
      </c>
      <c r="D180" s="17">
        <v>2017</v>
      </c>
      <c r="E180" s="16">
        <f>E204+E228</f>
        <v>43125</v>
      </c>
      <c r="F180" s="188" t="s">
        <v>140</v>
      </c>
    </row>
    <row r="181" spans="1:6" x14ac:dyDescent="0.2">
      <c r="A181" s="267"/>
      <c r="B181" s="224"/>
      <c r="C181" s="188"/>
      <c r="D181" s="17">
        <v>2018</v>
      </c>
      <c r="E181" s="16">
        <v>45195</v>
      </c>
      <c r="F181" s="188"/>
    </row>
    <row r="182" spans="1:6" x14ac:dyDescent="0.2">
      <c r="A182" s="267"/>
      <c r="B182" s="224"/>
      <c r="C182" s="188"/>
      <c r="D182" s="17">
        <v>2019</v>
      </c>
      <c r="E182" s="16">
        <v>47138</v>
      </c>
      <c r="F182" s="188"/>
    </row>
    <row r="183" spans="1:6" x14ac:dyDescent="0.2">
      <c r="A183" s="267"/>
      <c r="B183" s="224"/>
      <c r="C183" s="188"/>
      <c r="D183" s="17">
        <v>2020</v>
      </c>
      <c r="E183" s="16">
        <f t="shared" ref="E183:E184" si="6">E207+E231</f>
        <v>46428</v>
      </c>
      <c r="F183" s="188"/>
    </row>
    <row r="184" spans="1:6" x14ac:dyDescent="0.2">
      <c r="A184" s="267"/>
      <c r="B184" s="224"/>
      <c r="C184" s="188"/>
      <c r="D184" s="17">
        <v>2021</v>
      </c>
      <c r="E184" s="16">
        <f t="shared" si="6"/>
        <v>46428</v>
      </c>
      <c r="F184" s="188"/>
    </row>
    <row r="185" spans="1:6" x14ac:dyDescent="0.2">
      <c r="A185" s="267"/>
      <c r="B185" s="224"/>
      <c r="C185" s="188"/>
      <c r="D185" s="9" t="s">
        <v>55</v>
      </c>
      <c r="E185" s="16">
        <f>E180+E181+E182+E183+E184</f>
        <v>228314</v>
      </c>
      <c r="F185" s="188"/>
    </row>
    <row r="186" spans="1:6" x14ac:dyDescent="0.2">
      <c r="A186" s="267"/>
      <c r="B186" s="224" t="s">
        <v>4</v>
      </c>
      <c r="C186" s="188" t="s">
        <v>32</v>
      </c>
      <c r="D186" s="17">
        <v>2017</v>
      </c>
      <c r="E186" s="16">
        <v>0</v>
      </c>
      <c r="F186" s="188" t="s">
        <v>140</v>
      </c>
    </row>
    <row r="187" spans="1:6" x14ac:dyDescent="0.2">
      <c r="A187" s="267"/>
      <c r="B187" s="224"/>
      <c r="C187" s="188"/>
      <c r="D187" s="17">
        <v>2018</v>
      </c>
      <c r="E187" s="16">
        <v>0</v>
      </c>
      <c r="F187" s="188"/>
    </row>
    <row r="188" spans="1:6" x14ac:dyDescent="0.2">
      <c r="A188" s="267"/>
      <c r="B188" s="224"/>
      <c r="C188" s="188"/>
      <c r="D188" s="17">
        <v>2019</v>
      </c>
      <c r="E188" s="16">
        <v>0</v>
      </c>
      <c r="F188" s="188"/>
    </row>
    <row r="189" spans="1:6" x14ac:dyDescent="0.2">
      <c r="A189" s="267"/>
      <c r="B189" s="224"/>
      <c r="C189" s="188"/>
      <c r="D189" s="17">
        <v>2020</v>
      </c>
      <c r="E189" s="16">
        <v>0</v>
      </c>
      <c r="F189" s="188"/>
    </row>
    <row r="190" spans="1:6" x14ac:dyDescent="0.2">
      <c r="A190" s="267"/>
      <c r="B190" s="224"/>
      <c r="C190" s="188"/>
      <c r="D190" s="17">
        <v>2021</v>
      </c>
      <c r="E190" s="16">
        <v>0</v>
      </c>
      <c r="F190" s="188"/>
    </row>
    <row r="191" spans="1:6" x14ac:dyDescent="0.2">
      <c r="A191" s="267"/>
      <c r="B191" s="224"/>
      <c r="C191" s="188"/>
      <c r="D191" s="9" t="s">
        <v>55</v>
      </c>
      <c r="E191" s="16">
        <f>E186+E187+E188+E189+E190</f>
        <v>0</v>
      </c>
      <c r="F191" s="188"/>
    </row>
    <row r="192" spans="1:6" x14ac:dyDescent="0.2">
      <c r="A192" s="267"/>
      <c r="B192" s="224" t="s">
        <v>139</v>
      </c>
      <c r="C192" s="188" t="s">
        <v>32</v>
      </c>
      <c r="D192" s="17">
        <v>2017</v>
      </c>
      <c r="E192" s="16">
        <v>0</v>
      </c>
      <c r="F192" s="188" t="s">
        <v>140</v>
      </c>
    </row>
    <row r="193" spans="1:6" x14ac:dyDescent="0.2">
      <c r="A193" s="267"/>
      <c r="B193" s="224"/>
      <c r="C193" s="188"/>
      <c r="D193" s="17">
        <v>2018</v>
      </c>
      <c r="E193" s="16">
        <v>0</v>
      </c>
      <c r="F193" s="188"/>
    </row>
    <row r="194" spans="1:6" x14ac:dyDescent="0.2">
      <c r="A194" s="267"/>
      <c r="B194" s="224"/>
      <c r="C194" s="188"/>
      <c r="D194" s="17">
        <v>2019</v>
      </c>
      <c r="E194" s="16">
        <v>0</v>
      </c>
      <c r="F194" s="188"/>
    </row>
    <row r="195" spans="1:6" x14ac:dyDescent="0.2">
      <c r="A195" s="267"/>
      <c r="B195" s="224"/>
      <c r="C195" s="188"/>
      <c r="D195" s="17">
        <v>2020</v>
      </c>
      <c r="E195" s="16">
        <v>0</v>
      </c>
      <c r="F195" s="188"/>
    </row>
    <row r="196" spans="1:6" x14ac:dyDescent="0.2">
      <c r="A196" s="267"/>
      <c r="B196" s="224"/>
      <c r="C196" s="188"/>
      <c r="D196" s="17">
        <v>2021</v>
      </c>
      <c r="E196" s="16">
        <v>0</v>
      </c>
      <c r="F196" s="188"/>
    </row>
    <row r="197" spans="1:6" x14ac:dyDescent="0.2">
      <c r="A197" s="267"/>
      <c r="B197" s="224"/>
      <c r="C197" s="188"/>
      <c r="D197" s="9" t="s">
        <v>55</v>
      </c>
      <c r="E197" s="16">
        <f>E192+E193+E194+E195+E196</f>
        <v>0</v>
      </c>
      <c r="F197" s="188"/>
    </row>
    <row r="198" spans="1:6" ht="15" customHeight="1" x14ac:dyDescent="0.2">
      <c r="A198" s="188" t="s">
        <v>251</v>
      </c>
      <c r="B198" s="188" t="s">
        <v>45</v>
      </c>
      <c r="C198" s="188" t="s">
        <v>32</v>
      </c>
      <c r="D198" s="17">
        <v>2017</v>
      </c>
      <c r="E198" s="16">
        <v>0</v>
      </c>
      <c r="F198" s="188" t="s">
        <v>140</v>
      </c>
    </row>
    <row r="199" spans="1:6" x14ac:dyDescent="0.2">
      <c r="A199" s="188"/>
      <c r="B199" s="188"/>
      <c r="C199" s="188"/>
      <c r="D199" s="17">
        <v>2018</v>
      </c>
      <c r="E199" s="16">
        <v>0</v>
      </c>
      <c r="F199" s="188"/>
    </row>
    <row r="200" spans="1:6" x14ac:dyDescent="0.2">
      <c r="A200" s="188"/>
      <c r="B200" s="188"/>
      <c r="C200" s="188"/>
      <c r="D200" s="17">
        <v>2019</v>
      </c>
      <c r="E200" s="16">
        <v>0</v>
      </c>
      <c r="F200" s="188"/>
    </row>
    <row r="201" spans="1:6" x14ac:dyDescent="0.2">
      <c r="A201" s="188"/>
      <c r="B201" s="188"/>
      <c r="C201" s="188"/>
      <c r="D201" s="17">
        <v>2020</v>
      </c>
      <c r="E201" s="16">
        <v>0</v>
      </c>
      <c r="F201" s="188"/>
    </row>
    <row r="202" spans="1:6" x14ac:dyDescent="0.2">
      <c r="A202" s="188"/>
      <c r="B202" s="188"/>
      <c r="C202" s="188"/>
      <c r="D202" s="17">
        <v>2021</v>
      </c>
      <c r="E202" s="16">
        <v>0</v>
      </c>
      <c r="F202" s="188"/>
    </row>
    <row r="203" spans="1:6" x14ac:dyDescent="0.2">
      <c r="A203" s="188"/>
      <c r="B203" s="188"/>
      <c r="C203" s="188"/>
      <c r="D203" s="9" t="s">
        <v>55</v>
      </c>
      <c r="E203" s="16">
        <f>E198+E199+E200+E201+E202</f>
        <v>0</v>
      </c>
      <c r="F203" s="188"/>
    </row>
    <row r="204" spans="1:6" ht="26.25" customHeight="1" x14ac:dyDescent="0.2">
      <c r="A204" s="188"/>
      <c r="B204" s="224" t="s">
        <v>0</v>
      </c>
      <c r="C204" s="188" t="s">
        <v>419</v>
      </c>
      <c r="D204" s="17">
        <v>2017</v>
      </c>
      <c r="E204" s="16">
        <v>43125</v>
      </c>
      <c r="F204" s="188" t="s">
        <v>140</v>
      </c>
    </row>
    <row r="205" spans="1:6" ht="26.25" customHeight="1" x14ac:dyDescent="0.2">
      <c r="A205" s="188"/>
      <c r="B205" s="224"/>
      <c r="C205" s="188"/>
      <c r="D205" s="17">
        <v>2018</v>
      </c>
      <c r="E205" s="16">
        <v>45195</v>
      </c>
      <c r="F205" s="188"/>
    </row>
    <row r="206" spans="1:6" ht="26.25" customHeight="1" x14ac:dyDescent="0.2">
      <c r="A206" s="188"/>
      <c r="B206" s="224"/>
      <c r="C206" s="188"/>
      <c r="D206" s="17">
        <v>2019</v>
      </c>
      <c r="E206" s="16">
        <v>47138</v>
      </c>
      <c r="F206" s="188"/>
    </row>
    <row r="207" spans="1:6" ht="26.25" customHeight="1" x14ac:dyDescent="0.2">
      <c r="A207" s="188"/>
      <c r="B207" s="224"/>
      <c r="C207" s="188"/>
      <c r="D207" s="17">
        <v>2020</v>
      </c>
      <c r="E207" s="16">
        <v>46428</v>
      </c>
      <c r="F207" s="188"/>
    </row>
    <row r="208" spans="1:6" ht="26.25" customHeight="1" x14ac:dyDescent="0.2">
      <c r="A208" s="188"/>
      <c r="B208" s="224"/>
      <c r="C208" s="188"/>
      <c r="D208" s="17">
        <v>2021</v>
      </c>
      <c r="E208" s="16">
        <v>46428</v>
      </c>
      <c r="F208" s="188"/>
    </row>
    <row r="209" spans="1:6" ht="26.25" customHeight="1" x14ac:dyDescent="0.2">
      <c r="A209" s="188"/>
      <c r="B209" s="224"/>
      <c r="C209" s="188"/>
      <c r="D209" s="9" t="s">
        <v>55</v>
      </c>
      <c r="E209" s="16">
        <f>E204+E205+E206+E207+E208</f>
        <v>228314</v>
      </c>
      <c r="F209" s="188"/>
    </row>
    <row r="210" spans="1:6" x14ac:dyDescent="0.2">
      <c r="A210" s="188"/>
      <c r="B210" s="224" t="s">
        <v>4</v>
      </c>
      <c r="C210" s="188" t="s">
        <v>32</v>
      </c>
      <c r="D210" s="17">
        <v>2017</v>
      </c>
      <c r="E210" s="16">
        <v>0</v>
      </c>
      <c r="F210" s="188" t="s">
        <v>140</v>
      </c>
    </row>
    <row r="211" spans="1:6" x14ac:dyDescent="0.2">
      <c r="A211" s="188"/>
      <c r="B211" s="224"/>
      <c r="C211" s="188"/>
      <c r="D211" s="17">
        <v>2018</v>
      </c>
      <c r="E211" s="16">
        <v>0</v>
      </c>
      <c r="F211" s="188"/>
    </row>
    <row r="212" spans="1:6" x14ac:dyDescent="0.2">
      <c r="A212" s="188"/>
      <c r="B212" s="224"/>
      <c r="C212" s="188"/>
      <c r="D212" s="17">
        <v>2019</v>
      </c>
      <c r="E212" s="16">
        <v>0</v>
      </c>
      <c r="F212" s="188"/>
    </row>
    <row r="213" spans="1:6" x14ac:dyDescent="0.2">
      <c r="A213" s="188"/>
      <c r="B213" s="224"/>
      <c r="C213" s="188"/>
      <c r="D213" s="17">
        <v>2020</v>
      </c>
      <c r="E213" s="16">
        <v>0</v>
      </c>
      <c r="F213" s="188"/>
    </row>
    <row r="214" spans="1:6" x14ac:dyDescent="0.2">
      <c r="A214" s="188"/>
      <c r="B214" s="224"/>
      <c r="C214" s="188"/>
      <c r="D214" s="17">
        <v>2021</v>
      </c>
      <c r="E214" s="16">
        <v>0</v>
      </c>
      <c r="F214" s="188"/>
    </row>
    <row r="215" spans="1:6" x14ac:dyDescent="0.2">
      <c r="A215" s="188"/>
      <c r="B215" s="224"/>
      <c r="C215" s="188"/>
      <c r="D215" s="9" t="s">
        <v>55</v>
      </c>
      <c r="E215" s="16">
        <f>E210+E211+E212+E213+E214</f>
        <v>0</v>
      </c>
      <c r="F215" s="188"/>
    </row>
    <row r="216" spans="1:6" x14ac:dyDescent="0.2">
      <c r="A216" s="188"/>
      <c r="B216" s="224" t="s">
        <v>139</v>
      </c>
      <c r="C216" s="188" t="s">
        <v>32</v>
      </c>
      <c r="D216" s="17">
        <v>2017</v>
      </c>
      <c r="E216" s="16">
        <v>0</v>
      </c>
      <c r="F216" s="188" t="s">
        <v>140</v>
      </c>
    </row>
    <row r="217" spans="1:6" x14ac:dyDescent="0.2">
      <c r="A217" s="188"/>
      <c r="B217" s="224"/>
      <c r="C217" s="188"/>
      <c r="D217" s="17">
        <v>2018</v>
      </c>
      <c r="E217" s="16">
        <v>0</v>
      </c>
      <c r="F217" s="188"/>
    </row>
    <row r="218" spans="1:6" x14ac:dyDescent="0.2">
      <c r="A218" s="188"/>
      <c r="B218" s="224"/>
      <c r="C218" s="188"/>
      <c r="D218" s="17">
        <v>2019</v>
      </c>
      <c r="E218" s="16">
        <v>0</v>
      </c>
      <c r="F218" s="188"/>
    </row>
    <row r="219" spans="1:6" x14ac:dyDescent="0.2">
      <c r="A219" s="188"/>
      <c r="B219" s="224"/>
      <c r="C219" s="188"/>
      <c r="D219" s="17">
        <v>2020</v>
      </c>
      <c r="E219" s="16">
        <v>0</v>
      </c>
      <c r="F219" s="188"/>
    </row>
    <row r="220" spans="1:6" x14ac:dyDescent="0.2">
      <c r="A220" s="188"/>
      <c r="B220" s="224"/>
      <c r="C220" s="188"/>
      <c r="D220" s="17">
        <v>2021</v>
      </c>
      <c r="E220" s="16">
        <v>0</v>
      </c>
      <c r="F220" s="188"/>
    </row>
    <row r="221" spans="1:6" x14ac:dyDescent="0.2">
      <c r="A221" s="188"/>
      <c r="B221" s="224"/>
      <c r="C221" s="188"/>
      <c r="D221" s="9" t="s">
        <v>55</v>
      </c>
      <c r="E221" s="16">
        <f>E216+E217+E218+E219+E220</f>
        <v>0</v>
      </c>
      <c r="F221" s="188"/>
    </row>
    <row r="222" spans="1:6" ht="15" customHeight="1" x14ac:dyDescent="0.2">
      <c r="A222" s="188" t="s">
        <v>252</v>
      </c>
      <c r="B222" s="188" t="s">
        <v>45</v>
      </c>
      <c r="C222" s="188" t="s">
        <v>431</v>
      </c>
      <c r="D222" s="17">
        <v>2017</v>
      </c>
      <c r="E222" s="16">
        <v>6024</v>
      </c>
      <c r="F222" s="188" t="s">
        <v>140</v>
      </c>
    </row>
    <row r="223" spans="1:6" x14ac:dyDescent="0.2">
      <c r="A223" s="188"/>
      <c r="B223" s="188"/>
      <c r="C223" s="188"/>
      <c r="D223" s="17">
        <v>2018</v>
      </c>
      <c r="E223" s="16">
        <v>8425</v>
      </c>
      <c r="F223" s="188"/>
    </row>
    <row r="224" spans="1:6" x14ac:dyDescent="0.2">
      <c r="A224" s="188"/>
      <c r="B224" s="188"/>
      <c r="C224" s="188"/>
      <c r="D224" s="17">
        <v>2019</v>
      </c>
      <c r="E224" s="16">
        <v>8385</v>
      </c>
      <c r="F224" s="188"/>
    </row>
    <row r="225" spans="1:6" x14ac:dyDescent="0.2">
      <c r="A225" s="188"/>
      <c r="B225" s="188"/>
      <c r="C225" s="188"/>
      <c r="D225" s="17">
        <v>2020</v>
      </c>
      <c r="E225" s="16">
        <v>8385</v>
      </c>
      <c r="F225" s="188"/>
    </row>
    <row r="226" spans="1:6" x14ac:dyDescent="0.2">
      <c r="A226" s="188"/>
      <c r="B226" s="188"/>
      <c r="C226" s="188"/>
      <c r="D226" s="17">
        <v>2021</v>
      </c>
      <c r="E226" s="16">
        <v>8385</v>
      </c>
      <c r="F226" s="188"/>
    </row>
    <row r="227" spans="1:6" x14ac:dyDescent="0.2">
      <c r="A227" s="188"/>
      <c r="B227" s="188"/>
      <c r="C227" s="188"/>
      <c r="D227" s="9" t="s">
        <v>55</v>
      </c>
      <c r="E227" s="16">
        <f>E222+E223+E224+E225+E226</f>
        <v>39604</v>
      </c>
      <c r="F227" s="188"/>
    </row>
    <row r="228" spans="1:6" x14ac:dyDescent="0.2">
      <c r="A228" s="188"/>
      <c r="B228" s="224" t="s">
        <v>0</v>
      </c>
      <c r="C228" s="188" t="s">
        <v>32</v>
      </c>
      <c r="D228" s="17">
        <v>2017</v>
      </c>
      <c r="E228" s="16">
        <v>0</v>
      </c>
      <c r="F228" s="188" t="s">
        <v>140</v>
      </c>
    </row>
    <row r="229" spans="1:6" x14ac:dyDescent="0.2">
      <c r="A229" s="188"/>
      <c r="B229" s="224"/>
      <c r="C229" s="188"/>
      <c r="D229" s="17">
        <v>2018</v>
      </c>
      <c r="E229" s="16">
        <v>0</v>
      </c>
      <c r="F229" s="188"/>
    </row>
    <row r="230" spans="1:6" x14ac:dyDescent="0.2">
      <c r="A230" s="188"/>
      <c r="B230" s="224"/>
      <c r="C230" s="188"/>
      <c r="D230" s="17">
        <v>2019</v>
      </c>
      <c r="E230" s="16">
        <v>0</v>
      </c>
      <c r="F230" s="188"/>
    </row>
    <row r="231" spans="1:6" x14ac:dyDescent="0.2">
      <c r="A231" s="188"/>
      <c r="B231" s="224"/>
      <c r="C231" s="188"/>
      <c r="D231" s="17">
        <v>2020</v>
      </c>
      <c r="E231" s="16">
        <v>0</v>
      </c>
      <c r="F231" s="188"/>
    </row>
    <row r="232" spans="1:6" x14ac:dyDescent="0.2">
      <c r="A232" s="188"/>
      <c r="B232" s="224"/>
      <c r="C232" s="188"/>
      <c r="D232" s="17">
        <v>2021</v>
      </c>
      <c r="E232" s="16">
        <v>0</v>
      </c>
      <c r="F232" s="188"/>
    </row>
    <row r="233" spans="1:6" x14ac:dyDescent="0.2">
      <c r="A233" s="188"/>
      <c r="B233" s="224"/>
      <c r="C233" s="188"/>
      <c r="D233" s="9" t="s">
        <v>55</v>
      </c>
      <c r="E233" s="16">
        <f>E228+E229+E230+E231+E232</f>
        <v>0</v>
      </c>
      <c r="F233" s="188"/>
    </row>
    <row r="234" spans="1:6" x14ac:dyDescent="0.2">
      <c r="A234" s="188"/>
      <c r="B234" s="224" t="s">
        <v>4</v>
      </c>
      <c r="C234" s="188" t="s">
        <v>32</v>
      </c>
      <c r="D234" s="17">
        <v>2017</v>
      </c>
      <c r="E234" s="16">
        <v>0</v>
      </c>
      <c r="F234" s="188" t="s">
        <v>140</v>
      </c>
    </row>
    <row r="235" spans="1:6" x14ac:dyDescent="0.2">
      <c r="A235" s="188"/>
      <c r="B235" s="224"/>
      <c r="C235" s="188"/>
      <c r="D235" s="17">
        <v>2018</v>
      </c>
      <c r="E235" s="16">
        <v>0</v>
      </c>
      <c r="F235" s="188"/>
    </row>
    <row r="236" spans="1:6" x14ac:dyDescent="0.2">
      <c r="A236" s="188"/>
      <c r="B236" s="224"/>
      <c r="C236" s="188"/>
      <c r="D236" s="17">
        <v>2019</v>
      </c>
      <c r="E236" s="16">
        <v>0</v>
      </c>
      <c r="F236" s="188"/>
    </row>
    <row r="237" spans="1:6" x14ac:dyDescent="0.2">
      <c r="A237" s="188"/>
      <c r="B237" s="224"/>
      <c r="C237" s="188"/>
      <c r="D237" s="17">
        <v>2020</v>
      </c>
      <c r="E237" s="16">
        <v>0</v>
      </c>
      <c r="F237" s="188"/>
    </row>
    <row r="238" spans="1:6" x14ac:dyDescent="0.2">
      <c r="A238" s="188"/>
      <c r="B238" s="224"/>
      <c r="C238" s="188"/>
      <c r="D238" s="17">
        <v>2021</v>
      </c>
      <c r="E238" s="16">
        <f>E233+E234+E235+E236+E237</f>
        <v>0</v>
      </c>
      <c r="F238" s="188"/>
    </row>
    <row r="239" spans="1:6" x14ac:dyDescent="0.2">
      <c r="A239" s="188"/>
      <c r="B239" s="224"/>
      <c r="C239" s="188"/>
      <c r="D239" s="9" t="s">
        <v>55</v>
      </c>
      <c r="E239" s="16">
        <v>0</v>
      </c>
      <c r="F239" s="188"/>
    </row>
    <row r="240" spans="1:6" x14ac:dyDescent="0.2">
      <c r="A240" s="188"/>
      <c r="B240" s="224" t="s">
        <v>139</v>
      </c>
      <c r="C240" s="188" t="s">
        <v>32</v>
      </c>
      <c r="D240" s="17">
        <v>2017</v>
      </c>
      <c r="E240" s="16">
        <v>0</v>
      </c>
      <c r="F240" s="188" t="s">
        <v>140</v>
      </c>
    </row>
    <row r="241" spans="1:6" x14ac:dyDescent="0.2">
      <c r="A241" s="188"/>
      <c r="B241" s="224"/>
      <c r="C241" s="188"/>
      <c r="D241" s="17">
        <v>2018</v>
      </c>
      <c r="E241" s="16">
        <v>0</v>
      </c>
      <c r="F241" s="188"/>
    </row>
    <row r="242" spans="1:6" x14ac:dyDescent="0.2">
      <c r="A242" s="188"/>
      <c r="B242" s="224"/>
      <c r="C242" s="188"/>
      <c r="D242" s="17">
        <v>2019</v>
      </c>
      <c r="E242" s="16">
        <v>0</v>
      </c>
      <c r="F242" s="188"/>
    </row>
    <row r="243" spans="1:6" x14ac:dyDescent="0.2">
      <c r="A243" s="188"/>
      <c r="B243" s="224"/>
      <c r="C243" s="188"/>
      <c r="D243" s="17">
        <v>2020</v>
      </c>
      <c r="E243" s="16">
        <v>0</v>
      </c>
      <c r="F243" s="188"/>
    </row>
    <row r="244" spans="1:6" x14ac:dyDescent="0.2">
      <c r="A244" s="188"/>
      <c r="B244" s="224"/>
      <c r="C244" s="188"/>
      <c r="D244" s="17">
        <v>2021</v>
      </c>
      <c r="E244" s="16">
        <v>0</v>
      </c>
      <c r="F244" s="188"/>
    </row>
    <row r="245" spans="1:6" x14ac:dyDescent="0.2">
      <c r="A245" s="188"/>
      <c r="B245" s="224"/>
      <c r="C245" s="188"/>
      <c r="D245" s="9" t="s">
        <v>55</v>
      </c>
      <c r="E245" s="16">
        <f>E240+E241+E242+E243+E244</f>
        <v>0</v>
      </c>
      <c r="F245" s="188"/>
    </row>
    <row r="246" spans="1:6" ht="15" customHeight="1" x14ac:dyDescent="0.2">
      <c r="A246" s="188" t="s">
        <v>254</v>
      </c>
      <c r="B246" s="188" t="s">
        <v>45</v>
      </c>
      <c r="C246" s="188" t="s">
        <v>32</v>
      </c>
      <c r="D246" s="17">
        <v>2017</v>
      </c>
      <c r="E246" s="16">
        <v>0</v>
      </c>
      <c r="F246" s="188" t="s">
        <v>140</v>
      </c>
    </row>
    <row r="247" spans="1:6" x14ac:dyDescent="0.2">
      <c r="A247" s="188"/>
      <c r="B247" s="188"/>
      <c r="C247" s="188"/>
      <c r="D247" s="17">
        <v>2018</v>
      </c>
      <c r="E247" s="16">
        <v>0</v>
      </c>
      <c r="F247" s="188"/>
    </row>
    <row r="248" spans="1:6" x14ac:dyDescent="0.2">
      <c r="A248" s="188"/>
      <c r="B248" s="188"/>
      <c r="C248" s="188"/>
      <c r="D248" s="17">
        <v>2019</v>
      </c>
      <c r="E248" s="16">
        <v>0</v>
      </c>
      <c r="F248" s="188"/>
    </row>
    <row r="249" spans="1:6" x14ac:dyDescent="0.2">
      <c r="A249" s="188"/>
      <c r="B249" s="188"/>
      <c r="C249" s="188"/>
      <c r="D249" s="17">
        <v>2020</v>
      </c>
      <c r="E249" s="16">
        <v>0</v>
      </c>
      <c r="F249" s="188"/>
    </row>
    <row r="250" spans="1:6" x14ac:dyDescent="0.2">
      <c r="A250" s="188"/>
      <c r="B250" s="188"/>
      <c r="C250" s="188"/>
      <c r="D250" s="17">
        <v>2021</v>
      </c>
      <c r="E250" s="16">
        <v>0</v>
      </c>
      <c r="F250" s="188"/>
    </row>
    <row r="251" spans="1:6" x14ac:dyDescent="0.2">
      <c r="A251" s="188"/>
      <c r="B251" s="188"/>
      <c r="C251" s="188"/>
      <c r="D251" s="9" t="s">
        <v>55</v>
      </c>
      <c r="E251" s="16">
        <f>E246+E247+E248+E249+E250</f>
        <v>0</v>
      </c>
      <c r="F251" s="188"/>
    </row>
    <row r="252" spans="1:6" x14ac:dyDescent="0.2">
      <c r="A252" s="188"/>
      <c r="B252" s="224" t="s">
        <v>0</v>
      </c>
      <c r="C252" s="188" t="s">
        <v>32</v>
      </c>
      <c r="D252" s="17">
        <v>2017</v>
      </c>
      <c r="E252" s="16">
        <v>0</v>
      </c>
      <c r="F252" s="188" t="s">
        <v>140</v>
      </c>
    </row>
    <row r="253" spans="1:6" x14ac:dyDescent="0.2">
      <c r="A253" s="188"/>
      <c r="B253" s="224"/>
      <c r="C253" s="188"/>
      <c r="D253" s="17">
        <v>2018</v>
      </c>
      <c r="E253" s="16">
        <v>0</v>
      </c>
      <c r="F253" s="188"/>
    </row>
    <row r="254" spans="1:6" x14ac:dyDescent="0.2">
      <c r="A254" s="188"/>
      <c r="B254" s="224"/>
      <c r="C254" s="188"/>
      <c r="D254" s="17">
        <v>2019</v>
      </c>
      <c r="E254" s="16">
        <v>0</v>
      </c>
      <c r="F254" s="188"/>
    </row>
    <row r="255" spans="1:6" x14ac:dyDescent="0.2">
      <c r="A255" s="188"/>
      <c r="B255" s="224"/>
      <c r="C255" s="188"/>
      <c r="D255" s="17">
        <v>2020</v>
      </c>
      <c r="E255" s="16">
        <v>0</v>
      </c>
      <c r="F255" s="188"/>
    </row>
    <row r="256" spans="1:6" x14ac:dyDescent="0.2">
      <c r="A256" s="188"/>
      <c r="B256" s="224"/>
      <c r="C256" s="188"/>
      <c r="D256" s="17">
        <v>2021</v>
      </c>
      <c r="E256" s="16">
        <v>0</v>
      </c>
      <c r="F256" s="188"/>
    </row>
    <row r="257" spans="1:6" x14ac:dyDescent="0.2">
      <c r="A257" s="188"/>
      <c r="B257" s="224"/>
      <c r="C257" s="188"/>
      <c r="D257" s="9" t="s">
        <v>55</v>
      </c>
      <c r="E257" s="16">
        <v>0</v>
      </c>
      <c r="F257" s="188"/>
    </row>
    <row r="258" spans="1:6" x14ac:dyDescent="0.2">
      <c r="A258" s="188"/>
      <c r="B258" s="224" t="s">
        <v>4</v>
      </c>
      <c r="C258" s="188" t="s">
        <v>32</v>
      </c>
      <c r="D258" s="17">
        <v>2017</v>
      </c>
      <c r="E258" s="16">
        <v>0</v>
      </c>
      <c r="F258" s="188" t="s">
        <v>140</v>
      </c>
    </row>
    <row r="259" spans="1:6" x14ac:dyDescent="0.2">
      <c r="A259" s="188"/>
      <c r="B259" s="224"/>
      <c r="C259" s="188"/>
      <c r="D259" s="17">
        <v>2018</v>
      </c>
      <c r="E259" s="16">
        <v>0</v>
      </c>
      <c r="F259" s="188"/>
    </row>
    <row r="260" spans="1:6" x14ac:dyDescent="0.2">
      <c r="A260" s="188"/>
      <c r="B260" s="224"/>
      <c r="C260" s="188"/>
      <c r="D260" s="17">
        <v>2019</v>
      </c>
      <c r="E260" s="16">
        <v>0</v>
      </c>
      <c r="F260" s="188"/>
    </row>
    <row r="261" spans="1:6" x14ac:dyDescent="0.2">
      <c r="A261" s="188"/>
      <c r="B261" s="224"/>
      <c r="C261" s="188"/>
      <c r="D261" s="17">
        <v>2020</v>
      </c>
      <c r="E261" s="16">
        <v>0</v>
      </c>
      <c r="F261" s="188"/>
    </row>
    <row r="262" spans="1:6" x14ac:dyDescent="0.2">
      <c r="A262" s="188"/>
      <c r="B262" s="224"/>
      <c r="C262" s="188"/>
      <c r="D262" s="17">
        <v>2021</v>
      </c>
      <c r="E262" s="16">
        <v>0</v>
      </c>
      <c r="F262" s="188"/>
    </row>
    <row r="263" spans="1:6" x14ac:dyDescent="0.2">
      <c r="A263" s="188"/>
      <c r="B263" s="224"/>
      <c r="C263" s="188"/>
      <c r="D263" s="9" t="s">
        <v>55</v>
      </c>
      <c r="E263" s="16">
        <v>0</v>
      </c>
      <c r="F263" s="188"/>
    </row>
    <row r="264" spans="1:6" x14ac:dyDescent="0.2">
      <c r="A264" s="188"/>
      <c r="B264" s="224" t="s">
        <v>139</v>
      </c>
      <c r="C264" s="188" t="s">
        <v>32</v>
      </c>
      <c r="D264" s="17">
        <v>2017</v>
      </c>
      <c r="E264" s="16">
        <v>0</v>
      </c>
      <c r="F264" s="188" t="s">
        <v>140</v>
      </c>
    </row>
    <row r="265" spans="1:6" x14ac:dyDescent="0.2">
      <c r="A265" s="188"/>
      <c r="B265" s="224"/>
      <c r="C265" s="188"/>
      <c r="D265" s="17">
        <v>2018</v>
      </c>
      <c r="E265" s="16">
        <v>0</v>
      </c>
      <c r="F265" s="188"/>
    </row>
    <row r="266" spans="1:6" x14ac:dyDescent="0.2">
      <c r="A266" s="188"/>
      <c r="B266" s="224"/>
      <c r="C266" s="188"/>
      <c r="D266" s="17">
        <v>2019</v>
      </c>
      <c r="E266" s="16">
        <v>0</v>
      </c>
      <c r="F266" s="188"/>
    </row>
    <row r="267" spans="1:6" x14ac:dyDescent="0.2">
      <c r="A267" s="188"/>
      <c r="B267" s="224"/>
      <c r="C267" s="188"/>
      <c r="D267" s="17">
        <v>2020</v>
      </c>
      <c r="E267" s="16">
        <v>0</v>
      </c>
      <c r="F267" s="188"/>
    </row>
    <row r="268" spans="1:6" x14ac:dyDescent="0.2">
      <c r="A268" s="188"/>
      <c r="B268" s="224"/>
      <c r="C268" s="188"/>
      <c r="D268" s="17">
        <v>2021</v>
      </c>
      <c r="E268" s="16">
        <v>0</v>
      </c>
      <c r="F268" s="188"/>
    </row>
    <row r="269" spans="1:6" x14ac:dyDescent="0.2">
      <c r="A269" s="188"/>
      <c r="B269" s="224"/>
      <c r="C269" s="188"/>
      <c r="D269" s="9" t="s">
        <v>55</v>
      </c>
      <c r="E269" s="16">
        <v>0</v>
      </c>
      <c r="F269" s="188"/>
    </row>
    <row r="270" spans="1:6" x14ac:dyDescent="0.2">
      <c r="A270" s="188" t="s">
        <v>227</v>
      </c>
      <c r="B270" s="188" t="s">
        <v>45</v>
      </c>
      <c r="C270" s="188" t="s">
        <v>32</v>
      </c>
      <c r="D270" s="17">
        <v>2017</v>
      </c>
      <c r="E270" s="16">
        <v>20875</v>
      </c>
      <c r="F270" s="188" t="s">
        <v>140</v>
      </c>
    </row>
    <row r="271" spans="1:6" x14ac:dyDescent="0.2">
      <c r="A271" s="188"/>
      <c r="B271" s="188"/>
      <c r="C271" s="188"/>
      <c r="D271" s="17">
        <v>2018</v>
      </c>
      <c r="E271" s="16">
        <v>22327</v>
      </c>
      <c r="F271" s="188"/>
    </row>
    <row r="272" spans="1:6" x14ac:dyDescent="0.2">
      <c r="A272" s="188"/>
      <c r="B272" s="188"/>
      <c r="C272" s="188"/>
      <c r="D272" s="17">
        <v>2019</v>
      </c>
      <c r="E272" s="16">
        <v>22221</v>
      </c>
      <c r="F272" s="188"/>
    </row>
    <row r="273" spans="1:6" x14ac:dyDescent="0.2">
      <c r="A273" s="188"/>
      <c r="B273" s="188"/>
      <c r="C273" s="188"/>
      <c r="D273" s="17">
        <v>2020</v>
      </c>
      <c r="E273" s="16">
        <f>E9+E57+E105+E177</f>
        <v>22483</v>
      </c>
      <c r="F273" s="188"/>
    </row>
    <row r="274" spans="1:6" x14ac:dyDescent="0.2">
      <c r="A274" s="188"/>
      <c r="B274" s="188"/>
      <c r="C274" s="188"/>
      <c r="D274" s="17">
        <v>2021</v>
      </c>
      <c r="E274" s="16">
        <f>E10+E58+E106+E178</f>
        <v>22483</v>
      </c>
      <c r="F274" s="188"/>
    </row>
    <row r="275" spans="1:6" x14ac:dyDescent="0.2">
      <c r="A275" s="188"/>
      <c r="B275" s="188"/>
      <c r="C275" s="188"/>
      <c r="D275" s="9" t="s">
        <v>55</v>
      </c>
      <c r="E275" s="16">
        <f>E270+E271+E272+E273+E274</f>
        <v>110389</v>
      </c>
      <c r="F275" s="188"/>
    </row>
    <row r="276" spans="1:6" x14ac:dyDescent="0.2">
      <c r="A276" s="188"/>
      <c r="B276" s="224" t="s">
        <v>0</v>
      </c>
      <c r="C276" s="188" t="s">
        <v>32</v>
      </c>
      <c r="D276" s="17">
        <v>2017</v>
      </c>
      <c r="E276" s="16">
        <v>43125</v>
      </c>
      <c r="F276" s="188" t="s">
        <v>140</v>
      </c>
    </row>
    <row r="277" spans="1:6" x14ac:dyDescent="0.2">
      <c r="A277" s="188"/>
      <c r="B277" s="224"/>
      <c r="C277" s="188"/>
      <c r="D277" s="17">
        <v>2018</v>
      </c>
      <c r="E277" s="16">
        <v>45195</v>
      </c>
      <c r="F277" s="188"/>
    </row>
    <row r="278" spans="1:6" x14ac:dyDescent="0.2">
      <c r="A278" s="188"/>
      <c r="B278" s="224"/>
      <c r="C278" s="188"/>
      <c r="D278" s="17">
        <v>2019</v>
      </c>
      <c r="E278" s="16">
        <f>E14+E62+E110+E182</f>
        <v>47138</v>
      </c>
      <c r="F278" s="188"/>
    </row>
    <row r="279" spans="1:6" x14ac:dyDescent="0.2">
      <c r="A279" s="188"/>
      <c r="B279" s="224"/>
      <c r="C279" s="188"/>
      <c r="D279" s="17">
        <v>2020</v>
      </c>
      <c r="E279" s="16">
        <f>E15+E63+E111+E183</f>
        <v>46428</v>
      </c>
      <c r="F279" s="188"/>
    </row>
    <row r="280" spans="1:6" x14ac:dyDescent="0.2">
      <c r="A280" s="188"/>
      <c r="B280" s="224"/>
      <c r="C280" s="188"/>
      <c r="D280" s="17">
        <v>2021</v>
      </c>
      <c r="E280" s="16">
        <f>E16+E64+E112+E184</f>
        <v>46428</v>
      </c>
      <c r="F280" s="188"/>
    </row>
    <row r="281" spans="1:6" x14ac:dyDescent="0.2">
      <c r="A281" s="188"/>
      <c r="B281" s="224"/>
      <c r="C281" s="188"/>
      <c r="D281" s="9" t="s">
        <v>55</v>
      </c>
      <c r="E281" s="16">
        <f>E276+E277+E278+E279+E280</f>
        <v>228314</v>
      </c>
      <c r="F281" s="188"/>
    </row>
    <row r="282" spans="1:6" x14ac:dyDescent="0.2">
      <c r="A282" s="188"/>
      <c r="B282" s="224" t="s">
        <v>4</v>
      </c>
      <c r="C282" s="188" t="s">
        <v>32</v>
      </c>
      <c r="D282" s="17">
        <v>2017</v>
      </c>
      <c r="E282" s="16">
        <f>E18+E66+E114+E186</f>
        <v>0</v>
      </c>
      <c r="F282" s="188" t="s">
        <v>140</v>
      </c>
    </row>
    <row r="283" spans="1:6" x14ac:dyDescent="0.2">
      <c r="A283" s="188"/>
      <c r="B283" s="224"/>
      <c r="C283" s="188"/>
      <c r="D283" s="17">
        <v>2018</v>
      </c>
      <c r="E283" s="16">
        <f>E19+E67+E115+E187</f>
        <v>0</v>
      </c>
      <c r="F283" s="188"/>
    </row>
    <row r="284" spans="1:6" x14ac:dyDescent="0.2">
      <c r="A284" s="188"/>
      <c r="B284" s="224"/>
      <c r="C284" s="188"/>
      <c r="D284" s="17">
        <v>2019</v>
      </c>
      <c r="E284" s="16">
        <f>E20+E68+E116+E188</f>
        <v>0</v>
      </c>
      <c r="F284" s="188"/>
    </row>
    <row r="285" spans="1:6" x14ac:dyDescent="0.2">
      <c r="A285" s="188"/>
      <c r="B285" s="224"/>
      <c r="C285" s="188"/>
      <c r="D285" s="17">
        <v>2020</v>
      </c>
      <c r="E285" s="16">
        <f>E21+E69+E117+E189</f>
        <v>0</v>
      </c>
      <c r="F285" s="188"/>
    </row>
    <row r="286" spans="1:6" x14ac:dyDescent="0.2">
      <c r="A286" s="188"/>
      <c r="B286" s="224"/>
      <c r="C286" s="188"/>
      <c r="D286" s="17">
        <v>2021</v>
      </c>
      <c r="E286" s="16">
        <f>E22+E70+E118+E190</f>
        <v>0</v>
      </c>
      <c r="F286" s="188"/>
    </row>
    <row r="287" spans="1:6" x14ac:dyDescent="0.2">
      <c r="A287" s="188"/>
      <c r="B287" s="224"/>
      <c r="C287" s="188"/>
      <c r="D287" s="9" t="s">
        <v>55</v>
      </c>
      <c r="E287" s="16">
        <f>E282+E283+E284+E285+E286</f>
        <v>0</v>
      </c>
      <c r="F287" s="188"/>
    </row>
    <row r="288" spans="1:6" x14ac:dyDescent="0.2">
      <c r="A288" s="188"/>
      <c r="B288" s="224" t="s">
        <v>139</v>
      </c>
      <c r="C288" s="188" t="s">
        <v>32</v>
      </c>
      <c r="D288" s="17">
        <v>2017</v>
      </c>
      <c r="E288" s="16">
        <f>E24+E72+E120+E192</f>
        <v>0</v>
      </c>
      <c r="F288" s="188" t="s">
        <v>140</v>
      </c>
    </row>
    <row r="289" spans="1:6" x14ac:dyDescent="0.2">
      <c r="A289" s="188"/>
      <c r="B289" s="224"/>
      <c r="C289" s="188"/>
      <c r="D289" s="17">
        <v>2018</v>
      </c>
      <c r="E289" s="16">
        <f>E25+E73+E121+E193</f>
        <v>0</v>
      </c>
      <c r="F289" s="188"/>
    </row>
    <row r="290" spans="1:6" x14ac:dyDescent="0.2">
      <c r="A290" s="188"/>
      <c r="B290" s="224"/>
      <c r="C290" s="188"/>
      <c r="D290" s="17">
        <v>2019</v>
      </c>
      <c r="E290" s="16">
        <f>E26+E74+E122+E194</f>
        <v>0</v>
      </c>
      <c r="F290" s="188"/>
    </row>
    <row r="291" spans="1:6" x14ac:dyDescent="0.2">
      <c r="A291" s="188"/>
      <c r="B291" s="224"/>
      <c r="C291" s="188"/>
      <c r="D291" s="17">
        <v>2020</v>
      </c>
      <c r="E291" s="16">
        <f>E27+E75+E123+E195</f>
        <v>0</v>
      </c>
      <c r="F291" s="188"/>
    </row>
    <row r="292" spans="1:6" x14ac:dyDescent="0.2">
      <c r="A292" s="188"/>
      <c r="B292" s="224"/>
      <c r="C292" s="188"/>
      <c r="D292" s="17">
        <v>2021</v>
      </c>
      <c r="E292" s="16">
        <f>E28+E76+E124+E196</f>
        <v>0</v>
      </c>
      <c r="F292" s="188"/>
    </row>
    <row r="293" spans="1:6" x14ac:dyDescent="0.2">
      <c r="A293" s="188"/>
      <c r="B293" s="224"/>
      <c r="C293" s="188"/>
      <c r="D293" s="9" t="s">
        <v>55</v>
      </c>
      <c r="E293" s="16">
        <f>E288+E289+E290+E291+E292</f>
        <v>0</v>
      </c>
      <c r="F293" s="188"/>
    </row>
  </sheetData>
  <mergeCells count="159">
    <mergeCell ref="D1:F1"/>
    <mergeCell ref="A3:F3"/>
    <mergeCell ref="D5:E5"/>
    <mergeCell ref="A6:A29"/>
    <mergeCell ref="B6:B11"/>
    <mergeCell ref="C6:C11"/>
    <mergeCell ref="F6:F11"/>
    <mergeCell ref="B12:B17"/>
    <mergeCell ref="C12:C17"/>
    <mergeCell ref="F12:F17"/>
    <mergeCell ref="B18:B23"/>
    <mergeCell ref="C18:C23"/>
    <mergeCell ref="F18:F23"/>
    <mergeCell ref="B24:B29"/>
    <mergeCell ref="C24:C29"/>
    <mergeCell ref="F24:F29"/>
    <mergeCell ref="A30:A53"/>
    <mergeCell ref="B30:B35"/>
    <mergeCell ref="C30:C35"/>
    <mergeCell ref="F36:F41"/>
    <mergeCell ref="B36:B41"/>
    <mergeCell ref="C36:C41"/>
    <mergeCell ref="B42:B47"/>
    <mergeCell ref="C42:C47"/>
    <mergeCell ref="F42:F47"/>
    <mergeCell ref="B48:B53"/>
    <mergeCell ref="C48:C53"/>
    <mergeCell ref="F48:F53"/>
    <mergeCell ref="F30:F35"/>
    <mergeCell ref="A54:A77"/>
    <mergeCell ref="B54:B59"/>
    <mergeCell ref="C54:C59"/>
    <mergeCell ref="F54:F59"/>
    <mergeCell ref="B60:B65"/>
    <mergeCell ref="C60:C65"/>
    <mergeCell ref="F60:F65"/>
    <mergeCell ref="B66:B71"/>
    <mergeCell ref="C66:C71"/>
    <mergeCell ref="F66:F71"/>
    <mergeCell ref="B72:B77"/>
    <mergeCell ref="C72:C77"/>
    <mergeCell ref="F72:F77"/>
    <mergeCell ref="A78:A101"/>
    <mergeCell ref="B78:B83"/>
    <mergeCell ref="C78:C83"/>
    <mergeCell ref="F78:F83"/>
    <mergeCell ref="B84:B89"/>
    <mergeCell ref="C84:C89"/>
    <mergeCell ref="F84:F89"/>
    <mergeCell ref="B90:B95"/>
    <mergeCell ref="C90:C95"/>
    <mergeCell ref="F90:F95"/>
    <mergeCell ref="B96:B101"/>
    <mergeCell ref="C96:C101"/>
    <mergeCell ref="F96:F101"/>
    <mergeCell ref="A102:A125"/>
    <mergeCell ref="B102:B107"/>
    <mergeCell ref="C102:C107"/>
    <mergeCell ref="F102:F107"/>
    <mergeCell ref="B108:B113"/>
    <mergeCell ref="C108:C113"/>
    <mergeCell ref="F108:F113"/>
    <mergeCell ref="B114:B119"/>
    <mergeCell ref="C114:C119"/>
    <mergeCell ref="F114:F119"/>
    <mergeCell ref="B120:B125"/>
    <mergeCell ref="C120:C125"/>
    <mergeCell ref="F120:F125"/>
    <mergeCell ref="A126:A149"/>
    <mergeCell ref="B126:B131"/>
    <mergeCell ref="C126:C131"/>
    <mergeCell ref="F126:F131"/>
    <mergeCell ref="B132:B137"/>
    <mergeCell ref="C132:C137"/>
    <mergeCell ref="F132:F137"/>
    <mergeCell ref="B138:B143"/>
    <mergeCell ref="C138:C143"/>
    <mergeCell ref="F138:F143"/>
    <mergeCell ref="B144:B149"/>
    <mergeCell ref="C144:C149"/>
    <mergeCell ref="F144:F149"/>
    <mergeCell ref="A150:A173"/>
    <mergeCell ref="B150:B155"/>
    <mergeCell ref="C150:C155"/>
    <mergeCell ref="F150:F155"/>
    <mergeCell ref="B156:B161"/>
    <mergeCell ref="C156:C161"/>
    <mergeCell ref="F156:F161"/>
    <mergeCell ref="B162:B167"/>
    <mergeCell ref="C162:C167"/>
    <mergeCell ref="F162:F167"/>
    <mergeCell ref="B168:B173"/>
    <mergeCell ref="C168:C173"/>
    <mergeCell ref="F168:F173"/>
    <mergeCell ref="A174:A197"/>
    <mergeCell ref="B174:B179"/>
    <mergeCell ref="C174:C179"/>
    <mergeCell ref="F174:F179"/>
    <mergeCell ref="B180:B185"/>
    <mergeCell ref="C180:C185"/>
    <mergeCell ref="F180:F185"/>
    <mergeCell ref="B186:B191"/>
    <mergeCell ref="C186:C191"/>
    <mergeCell ref="F186:F191"/>
    <mergeCell ref="B192:B197"/>
    <mergeCell ref="C192:C197"/>
    <mergeCell ref="F192:F197"/>
    <mergeCell ref="A270:A293"/>
    <mergeCell ref="B270:B275"/>
    <mergeCell ref="C270:C275"/>
    <mergeCell ref="F270:F275"/>
    <mergeCell ref="B276:B281"/>
    <mergeCell ref="C276:C281"/>
    <mergeCell ref="F276:F281"/>
    <mergeCell ref="B282:B287"/>
    <mergeCell ref="C282:C287"/>
    <mergeCell ref="F282:F287"/>
    <mergeCell ref="B288:B293"/>
    <mergeCell ref="C288:C293"/>
    <mergeCell ref="F288:F293"/>
    <mergeCell ref="A198:A221"/>
    <mergeCell ref="B198:B203"/>
    <mergeCell ref="C198:C203"/>
    <mergeCell ref="F198:F203"/>
    <mergeCell ref="B204:B209"/>
    <mergeCell ref="C204:C209"/>
    <mergeCell ref="F204:F209"/>
    <mergeCell ref="B210:B215"/>
    <mergeCell ref="C210:C215"/>
    <mergeCell ref="F210:F215"/>
    <mergeCell ref="B216:B221"/>
    <mergeCell ref="C216:C221"/>
    <mergeCell ref="F216:F221"/>
    <mergeCell ref="A222:A245"/>
    <mergeCell ref="B222:B227"/>
    <mergeCell ref="C222:C227"/>
    <mergeCell ref="F222:F227"/>
    <mergeCell ref="B228:B233"/>
    <mergeCell ref="C228:C233"/>
    <mergeCell ref="F228:F233"/>
    <mergeCell ref="B234:B239"/>
    <mergeCell ref="C234:C239"/>
    <mergeCell ref="F234:F239"/>
    <mergeCell ref="B240:B245"/>
    <mergeCell ref="C240:C245"/>
    <mergeCell ref="F240:F245"/>
    <mergeCell ref="A246:A269"/>
    <mergeCell ref="B246:B251"/>
    <mergeCell ref="C246:C251"/>
    <mergeCell ref="F246:F251"/>
    <mergeCell ref="B252:B257"/>
    <mergeCell ref="C252:C257"/>
    <mergeCell ref="F252:F257"/>
    <mergeCell ref="B258:B263"/>
    <mergeCell ref="C258:C263"/>
    <mergeCell ref="F258:F263"/>
    <mergeCell ref="B264:B269"/>
    <mergeCell ref="C264:C269"/>
    <mergeCell ref="F264:F269"/>
  </mergeCell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J62"/>
  <sheetViews>
    <sheetView topLeftCell="A16" zoomScaleNormal="100" workbookViewId="0">
      <selection activeCell="F17" sqref="F17"/>
    </sheetView>
  </sheetViews>
  <sheetFormatPr defaultRowHeight="15" x14ac:dyDescent="0.25"/>
  <cols>
    <col min="1" max="1" width="6" style="95" customWidth="1"/>
    <col min="2" max="2" width="39.5703125" style="96" customWidth="1"/>
    <col min="3" max="3" width="15" style="96" customWidth="1"/>
    <col min="4" max="4" width="48.7109375" style="96" customWidth="1"/>
    <col min="5" max="5" width="24.42578125" style="96" customWidth="1"/>
    <col min="6" max="6" width="37.5703125" style="96" customWidth="1"/>
    <col min="7" max="7" width="16" style="96" customWidth="1"/>
    <col min="8" max="8" width="18.140625" style="96" customWidth="1"/>
    <col min="9" max="9" width="11.28515625" style="96" customWidth="1"/>
    <col min="10" max="10" width="11.7109375" style="96" customWidth="1"/>
    <col min="11" max="16384" width="9.140625" style="96"/>
  </cols>
  <sheetData>
    <row r="2" spans="1:10" ht="110.25" customHeight="1" x14ac:dyDescent="0.25">
      <c r="F2" s="97" t="s">
        <v>243</v>
      </c>
      <c r="G2" s="98"/>
      <c r="H2" s="98"/>
      <c r="I2" s="98"/>
    </row>
    <row r="4" spans="1:10" ht="18.75" customHeight="1" x14ac:dyDescent="0.25">
      <c r="B4" s="266" t="s">
        <v>244</v>
      </c>
      <c r="C4" s="266"/>
      <c r="D4" s="266"/>
      <c r="E4" s="266"/>
      <c r="F4" s="266"/>
      <c r="G4" s="99"/>
      <c r="H4" s="99"/>
      <c r="I4" s="99"/>
      <c r="J4" s="99"/>
    </row>
    <row r="5" spans="1:10" ht="71.25" customHeight="1" x14ac:dyDescent="0.25">
      <c r="B5" s="266"/>
      <c r="C5" s="266"/>
      <c r="D5" s="266"/>
      <c r="E5" s="266"/>
      <c r="F5" s="266"/>
      <c r="G5" s="99"/>
      <c r="H5" s="99"/>
      <c r="I5" s="99"/>
      <c r="J5" s="99"/>
    </row>
    <row r="6" spans="1:10" x14ac:dyDescent="0.25">
      <c r="B6" s="100"/>
      <c r="C6" s="100"/>
      <c r="D6" s="100"/>
      <c r="E6" s="100"/>
      <c r="F6" s="100"/>
      <c r="G6" s="99"/>
      <c r="H6" s="99"/>
      <c r="I6" s="99"/>
      <c r="J6" s="99"/>
    </row>
    <row r="7" spans="1:10" ht="71.25" customHeight="1" x14ac:dyDescent="0.25">
      <c r="A7" s="101" t="s">
        <v>38</v>
      </c>
      <c r="B7" s="101" t="s">
        <v>116</v>
      </c>
      <c r="C7" s="101" t="s">
        <v>117</v>
      </c>
      <c r="D7" s="101" t="s">
        <v>118</v>
      </c>
      <c r="E7" s="101" t="s">
        <v>119</v>
      </c>
      <c r="F7" s="101" t="s">
        <v>120</v>
      </c>
    </row>
    <row r="8" spans="1:10" ht="15" customHeight="1" x14ac:dyDescent="0.25">
      <c r="A8" s="101">
        <v>1</v>
      </c>
      <c r="B8" s="101">
        <v>2</v>
      </c>
      <c r="C8" s="101">
        <v>3</v>
      </c>
      <c r="D8" s="101">
        <v>4</v>
      </c>
      <c r="E8" s="101">
        <v>5</v>
      </c>
      <c r="F8" s="101">
        <v>6</v>
      </c>
    </row>
    <row r="9" spans="1:10" s="104" customFormat="1" ht="173.25" customHeight="1" x14ac:dyDescent="0.25">
      <c r="A9" s="101">
        <v>1</v>
      </c>
      <c r="B9" s="103" t="s">
        <v>343</v>
      </c>
      <c r="C9" s="103" t="s">
        <v>27</v>
      </c>
      <c r="D9" s="103" t="s">
        <v>397</v>
      </c>
      <c r="E9" s="102" t="s">
        <v>361</v>
      </c>
      <c r="F9" s="102" t="s">
        <v>193</v>
      </c>
    </row>
    <row r="10" spans="1:10" s="104" customFormat="1" ht="219.75" customHeight="1" x14ac:dyDescent="0.25">
      <c r="A10" s="101">
        <v>2</v>
      </c>
      <c r="B10" s="103" t="s">
        <v>403</v>
      </c>
      <c r="C10" s="103" t="s">
        <v>125</v>
      </c>
      <c r="D10" s="103" t="s">
        <v>413</v>
      </c>
      <c r="E10" s="102" t="s">
        <v>414</v>
      </c>
      <c r="F10" s="102" t="s">
        <v>328</v>
      </c>
    </row>
    <row r="11" spans="1:10" s="104" customFormat="1" ht="100.5" customHeight="1" x14ac:dyDescent="0.25">
      <c r="A11" s="101">
        <v>3</v>
      </c>
      <c r="B11" s="103" t="s">
        <v>159</v>
      </c>
      <c r="C11" s="103" t="s">
        <v>122</v>
      </c>
      <c r="D11" s="103" t="s">
        <v>296</v>
      </c>
      <c r="E11" s="102" t="s">
        <v>300</v>
      </c>
      <c r="F11" s="102" t="s">
        <v>333</v>
      </c>
    </row>
    <row r="12" spans="1:10" s="104" customFormat="1" ht="162" customHeight="1" x14ac:dyDescent="0.25">
      <c r="A12" s="101">
        <v>4</v>
      </c>
      <c r="B12" s="103" t="s">
        <v>141</v>
      </c>
      <c r="C12" s="103" t="s">
        <v>122</v>
      </c>
      <c r="D12" s="103" t="s">
        <v>301</v>
      </c>
      <c r="E12" s="102" t="s">
        <v>362</v>
      </c>
      <c r="F12" s="102" t="s">
        <v>333</v>
      </c>
    </row>
    <row r="13" spans="1:10" s="104" customFormat="1" ht="181.5" customHeight="1" x14ac:dyDescent="0.25">
      <c r="A13" s="101">
        <v>5</v>
      </c>
      <c r="B13" s="103" t="s">
        <v>242</v>
      </c>
      <c r="C13" s="103" t="s">
        <v>125</v>
      </c>
      <c r="D13" s="103" t="s">
        <v>302</v>
      </c>
      <c r="E13" s="102" t="s">
        <v>364</v>
      </c>
      <c r="F13" s="102" t="s">
        <v>329</v>
      </c>
    </row>
    <row r="14" spans="1:10" s="104" customFormat="1" ht="171.75" customHeight="1" x14ac:dyDescent="0.25">
      <c r="A14" s="101">
        <v>6</v>
      </c>
      <c r="B14" s="103" t="s">
        <v>152</v>
      </c>
      <c r="C14" s="103" t="s">
        <v>122</v>
      </c>
      <c r="D14" s="103" t="s">
        <v>303</v>
      </c>
      <c r="E14" s="102" t="s">
        <v>363</v>
      </c>
      <c r="F14" s="102" t="s">
        <v>328</v>
      </c>
    </row>
    <row r="15" spans="1:10" s="104" customFormat="1" ht="143.25" customHeight="1" x14ac:dyDescent="0.25">
      <c r="A15" s="101">
        <v>7</v>
      </c>
      <c r="B15" s="103" t="s">
        <v>309</v>
      </c>
      <c r="C15" s="103" t="s">
        <v>122</v>
      </c>
      <c r="D15" s="103" t="s">
        <v>304</v>
      </c>
      <c r="E15" s="102" t="s">
        <v>305</v>
      </c>
      <c r="F15" s="102" t="s">
        <v>329</v>
      </c>
    </row>
    <row r="16" spans="1:10" s="104" customFormat="1" ht="81" customHeight="1" x14ac:dyDescent="0.25">
      <c r="A16" s="101">
        <v>8</v>
      </c>
      <c r="B16" s="103" t="s">
        <v>415</v>
      </c>
      <c r="C16" s="103" t="s">
        <v>122</v>
      </c>
      <c r="D16" s="103" t="s">
        <v>416</v>
      </c>
      <c r="E16" s="102" t="s">
        <v>305</v>
      </c>
      <c r="F16" s="102" t="s">
        <v>328</v>
      </c>
    </row>
    <row r="17" spans="1:6" s="104" customFormat="1" x14ac:dyDescent="0.25">
      <c r="A17" s="105"/>
      <c r="B17" s="106"/>
      <c r="C17" s="107"/>
    </row>
    <row r="18" spans="1:6" s="104" customFormat="1" x14ac:dyDescent="0.25">
      <c r="A18" s="105"/>
      <c r="B18" s="106"/>
      <c r="C18" s="106"/>
    </row>
    <row r="19" spans="1:6" s="104" customFormat="1" x14ac:dyDescent="0.25">
      <c r="A19" s="105"/>
      <c r="B19" s="106"/>
    </row>
    <row r="20" spans="1:6" s="104" customFormat="1" x14ac:dyDescent="0.25">
      <c r="A20" s="105"/>
      <c r="B20" s="106"/>
    </row>
    <row r="21" spans="1:6" s="104" customFormat="1" x14ac:dyDescent="0.25">
      <c r="A21" s="105"/>
      <c r="B21" s="106"/>
    </row>
    <row r="22" spans="1:6" s="104" customFormat="1" x14ac:dyDescent="0.25">
      <c r="A22" s="105"/>
      <c r="B22" s="106"/>
    </row>
    <row r="23" spans="1:6" s="104" customFormat="1" x14ac:dyDescent="0.25">
      <c r="A23" s="105"/>
      <c r="B23" s="106"/>
    </row>
    <row r="24" spans="1:6" s="104" customFormat="1" x14ac:dyDescent="0.25">
      <c r="A24" s="105"/>
      <c r="B24" s="106"/>
    </row>
    <row r="25" spans="1:6" s="104" customFormat="1" x14ac:dyDescent="0.25">
      <c r="A25" s="105"/>
      <c r="B25" s="106"/>
    </row>
    <row r="26" spans="1:6" s="104" customFormat="1" x14ac:dyDescent="0.25">
      <c r="A26" s="105"/>
      <c r="B26" s="106"/>
    </row>
    <row r="27" spans="1:6" x14ac:dyDescent="0.25">
      <c r="A27" s="105"/>
      <c r="B27" s="106"/>
      <c r="C27" s="104"/>
      <c r="D27" s="104"/>
      <c r="E27" s="104"/>
      <c r="F27" s="104"/>
    </row>
    <row r="28" spans="1:6" x14ac:dyDescent="0.25">
      <c r="A28" s="105"/>
      <c r="B28" s="108"/>
    </row>
    <row r="29" spans="1:6" x14ac:dyDescent="0.25">
      <c r="A29" s="105"/>
      <c r="B29" s="108"/>
    </row>
    <row r="30" spans="1:6" x14ac:dyDescent="0.25">
      <c r="A30" s="105"/>
      <c r="B30" s="108"/>
    </row>
    <row r="31" spans="1:6" x14ac:dyDescent="0.25">
      <c r="A31" s="105"/>
      <c r="B31" s="108"/>
    </row>
    <row r="32" spans="1:6" x14ac:dyDescent="0.25">
      <c r="A32" s="105"/>
      <c r="B32" s="108"/>
    </row>
    <row r="33" spans="1:2" x14ac:dyDescent="0.25">
      <c r="A33" s="105"/>
      <c r="B33" s="108"/>
    </row>
    <row r="34" spans="1:2" x14ac:dyDescent="0.25">
      <c r="A34" s="105"/>
      <c r="B34" s="108"/>
    </row>
    <row r="35" spans="1:2" x14ac:dyDescent="0.25">
      <c r="A35" s="105"/>
      <c r="B35" s="108"/>
    </row>
    <row r="36" spans="1:2" x14ac:dyDescent="0.25">
      <c r="A36" s="105"/>
      <c r="B36" s="108"/>
    </row>
    <row r="37" spans="1:2" x14ac:dyDescent="0.25">
      <c r="A37" s="105"/>
      <c r="B37" s="108"/>
    </row>
    <row r="38" spans="1:2" x14ac:dyDescent="0.25">
      <c r="A38" s="105"/>
      <c r="B38" s="108"/>
    </row>
    <row r="39" spans="1:2" x14ac:dyDescent="0.25">
      <c r="A39" s="105"/>
      <c r="B39" s="108"/>
    </row>
    <row r="40" spans="1:2" x14ac:dyDescent="0.25">
      <c r="A40" s="105"/>
      <c r="B40" s="108"/>
    </row>
    <row r="41" spans="1:2" x14ac:dyDescent="0.25">
      <c r="A41" s="105"/>
      <c r="B41" s="108"/>
    </row>
    <row r="42" spans="1:2" x14ac:dyDescent="0.25">
      <c r="A42" s="105"/>
      <c r="B42" s="108"/>
    </row>
    <row r="43" spans="1:2" x14ac:dyDescent="0.25">
      <c r="A43" s="105"/>
      <c r="B43" s="108"/>
    </row>
    <row r="44" spans="1:2" x14ac:dyDescent="0.25">
      <c r="A44" s="105"/>
      <c r="B44" s="108"/>
    </row>
    <row r="45" spans="1:2" x14ac:dyDescent="0.25">
      <c r="A45" s="105"/>
      <c r="B45" s="108"/>
    </row>
    <row r="46" spans="1:2" x14ac:dyDescent="0.25">
      <c r="A46" s="105"/>
      <c r="B46" s="108"/>
    </row>
    <row r="47" spans="1:2" x14ac:dyDescent="0.25">
      <c r="A47" s="105"/>
      <c r="B47" s="108"/>
    </row>
    <row r="48" spans="1:2" x14ac:dyDescent="0.25">
      <c r="A48" s="105"/>
      <c r="B48" s="108"/>
    </row>
    <row r="49" spans="1:2" x14ac:dyDescent="0.25">
      <c r="A49" s="105"/>
      <c r="B49" s="108"/>
    </row>
    <row r="50" spans="1:2" x14ac:dyDescent="0.25">
      <c r="A50" s="105"/>
      <c r="B50" s="108"/>
    </row>
    <row r="51" spans="1:2" x14ac:dyDescent="0.25">
      <c r="A51" s="105"/>
      <c r="B51" s="108"/>
    </row>
    <row r="52" spans="1:2" x14ac:dyDescent="0.25">
      <c r="A52" s="105"/>
      <c r="B52" s="108"/>
    </row>
    <row r="53" spans="1:2" x14ac:dyDescent="0.25">
      <c r="A53" s="105"/>
      <c r="B53" s="108"/>
    </row>
    <row r="54" spans="1:2" x14ac:dyDescent="0.25">
      <c r="A54" s="105"/>
      <c r="B54" s="108"/>
    </row>
    <row r="55" spans="1:2" x14ac:dyDescent="0.25">
      <c r="A55" s="105"/>
      <c r="B55" s="108"/>
    </row>
    <row r="56" spans="1:2" x14ac:dyDescent="0.25">
      <c r="A56" s="105"/>
      <c r="B56" s="108"/>
    </row>
    <row r="57" spans="1:2" x14ac:dyDescent="0.25">
      <c r="A57" s="105"/>
      <c r="B57" s="108"/>
    </row>
    <row r="58" spans="1:2" x14ac:dyDescent="0.25">
      <c r="A58" s="105"/>
      <c r="B58" s="108"/>
    </row>
    <row r="59" spans="1:2" x14ac:dyDescent="0.25">
      <c r="A59" s="105"/>
      <c r="B59" s="108"/>
    </row>
    <row r="60" spans="1:2" x14ac:dyDescent="0.25">
      <c r="A60" s="105"/>
      <c r="B60" s="108"/>
    </row>
    <row r="61" spans="1:2" x14ac:dyDescent="0.25">
      <c r="A61" s="109"/>
      <c r="B61" s="110"/>
    </row>
    <row r="62" spans="1:2" x14ac:dyDescent="0.25">
      <c r="B62" s="108"/>
    </row>
  </sheetData>
  <mergeCells count="1">
    <mergeCell ref="B4:F5"/>
  </mergeCells>
  <pageMargins left="0.70866141732283472" right="0.70866141732283472" top="0.74803149606299213" bottom="0.55118110236220474" header="0.31496062992125984" footer="0.31496062992125984"/>
  <pageSetup paperSize="9" scale="7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92D050"/>
    <pageSetUpPr fitToPage="1"/>
  </sheetPr>
  <dimension ref="A1:J38"/>
  <sheetViews>
    <sheetView topLeftCell="A3" zoomScale="89" zoomScaleNormal="89" workbookViewId="0">
      <selection activeCell="J12" sqref="J12"/>
    </sheetView>
  </sheetViews>
  <sheetFormatPr defaultRowHeight="12.75" x14ac:dyDescent="0.2"/>
  <cols>
    <col min="1" max="1" width="19.5703125" style="37" customWidth="1"/>
    <col min="2" max="2" width="17.28515625" style="37" customWidth="1"/>
    <col min="3" max="3" width="15.5703125" style="37" customWidth="1"/>
    <col min="4" max="4" width="19.85546875" style="37" customWidth="1"/>
    <col min="5" max="6" width="10.140625" style="37" customWidth="1"/>
    <col min="7" max="7" width="12.28515625" style="37" customWidth="1"/>
    <col min="8" max="8" width="10.5703125" style="37" customWidth="1"/>
    <col min="9" max="9" width="14.5703125" style="37" customWidth="1"/>
    <col min="10" max="10" width="9.28515625" style="37" customWidth="1"/>
    <col min="11" max="16384" width="9.140625" style="37"/>
  </cols>
  <sheetData>
    <row r="1" spans="1:10" ht="84.75" customHeight="1" x14ac:dyDescent="0.2">
      <c r="A1" s="28"/>
      <c r="B1" s="28"/>
      <c r="C1" s="28"/>
      <c r="D1" s="28"/>
      <c r="E1" s="28"/>
      <c r="F1" s="28"/>
      <c r="G1" s="181" t="s">
        <v>171</v>
      </c>
      <c r="H1" s="181"/>
      <c r="I1" s="181"/>
      <c r="J1" s="181"/>
    </row>
    <row r="2" spans="1:10" ht="69.75" customHeight="1" x14ac:dyDescent="0.2">
      <c r="A2" s="187" t="s">
        <v>267</v>
      </c>
      <c r="B2" s="187"/>
      <c r="C2" s="187"/>
      <c r="D2" s="187"/>
      <c r="E2" s="187"/>
      <c r="F2" s="187"/>
      <c r="G2" s="187"/>
      <c r="H2" s="187"/>
      <c r="I2" s="187"/>
      <c r="J2" s="140"/>
    </row>
    <row r="3" spans="1:10" ht="47.25" customHeight="1" x14ac:dyDescent="0.2">
      <c r="A3" s="188" t="s">
        <v>25</v>
      </c>
      <c r="B3" s="188"/>
      <c r="C3" s="188"/>
      <c r="D3" s="178" t="s">
        <v>166</v>
      </c>
      <c r="E3" s="179"/>
      <c r="F3" s="179"/>
      <c r="G3" s="179"/>
      <c r="H3" s="179"/>
      <c r="I3" s="179"/>
      <c r="J3" s="180"/>
    </row>
    <row r="4" spans="1:10" ht="60.75" customHeight="1" x14ac:dyDescent="0.2">
      <c r="A4" s="178" t="s">
        <v>30</v>
      </c>
      <c r="B4" s="179"/>
      <c r="C4" s="180"/>
      <c r="D4" s="15" t="s">
        <v>31</v>
      </c>
      <c r="E4" s="17" t="s">
        <v>6</v>
      </c>
      <c r="F4" s="17" t="s">
        <v>7</v>
      </c>
      <c r="G4" s="17" t="s">
        <v>18</v>
      </c>
      <c r="H4" s="17" t="s">
        <v>19</v>
      </c>
      <c r="I4" s="178" t="s">
        <v>20</v>
      </c>
      <c r="J4" s="180"/>
    </row>
    <row r="5" spans="1:10" ht="65.25" customHeight="1" x14ac:dyDescent="0.2">
      <c r="A5" s="172" t="s">
        <v>378</v>
      </c>
      <c r="B5" s="173"/>
      <c r="C5" s="174"/>
      <c r="D5" s="15">
        <f>6793+3750</f>
        <v>10543</v>
      </c>
      <c r="E5" s="1">
        <v>43580</v>
      </c>
      <c r="F5" s="1">
        <f>'Перечень меропр. ДС'!H9</f>
        <v>2426</v>
      </c>
      <c r="G5" s="1">
        <f>'Перечень меропр. ДС'!I9</f>
        <v>2414</v>
      </c>
      <c r="H5" s="1">
        <f>'Перечень меропр. ДС'!J9</f>
        <v>5582</v>
      </c>
      <c r="I5" s="182">
        <f>'Перечень меропр. ДС'!K9</f>
        <v>2414</v>
      </c>
      <c r="J5" s="183"/>
    </row>
    <row r="6" spans="1:10" ht="65.25" customHeight="1" x14ac:dyDescent="0.2">
      <c r="A6" s="194" t="s">
        <v>8</v>
      </c>
      <c r="B6" s="191" t="s">
        <v>33</v>
      </c>
      <c r="C6" s="191" t="s">
        <v>34</v>
      </c>
      <c r="D6" s="189" t="s">
        <v>35</v>
      </c>
      <c r="E6" s="184" t="s">
        <v>2</v>
      </c>
      <c r="F6" s="185"/>
      <c r="G6" s="185"/>
      <c r="H6" s="185"/>
      <c r="I6" s="185"/>
      <c r="J6" s="186"/>
    </row>
    <row r="7" spans="1:10" ht="65.25" customHeight="1" x14ac:dyDescent="0.2">
      <c r="A7" s="195"/>
      <c r="B7" s="193"/>
      <c r="C7" s="193"/>
      <c r="D7" s="190"/>
      <c r="E7" s="17" t="s">
        <v>6</v>
      </c>
      <c r="F7" s="17" t="s">
        <v>7</v>
      </c>
      <c r="G7" s="17" t="s">
        <v>18</v>
      </c>
      <c r="H7" s="17" t="s">
        <v>19</v>
      </c>
      <c r="I7" s="141" t="s">
        <v>20</v>
      </c>
      <c r="J7" s="139" t="s">
        <v>36</v>
      </c>
    </row>
    <row r="8" spans="1:10" ht="65.25" customHeight="1" x14ac:dyDescent="0.2">
      <c r="A8" s="195"/>
      <c r="B8" s="191" t="s">
        <v>111</v>
      </c>
      <c r="C8" s="191" t="s">
        <v>109</v>
      </c>
      <c r="D8" s="10" t="s">
        <v>37</v>
      </c>
      <c r="E8" s="1">
        <v>43580</v>
      </c>
      <c r="F8" s="1">
        <f t="shared" ref="F8:I8" si="0">F9+F10+F11+F12</f>
        <v>2426</v>
      </c>
      <c r="G8" s="1">
        <f t="shared" si="0"/>
        <v>2414</v>
      </c>
      <c r="H8" s="1">
        <f t="shared" si="0"/>
        <v>5582</v>
      </c>
      <c r="I8" s="150">
        <f t="shared" si="0"/>
        <v>2414</v>
      </c>
      <c r="J8" s="147">
        <v>56416</v>
      </c>
    </row>
    <row r="9" spans="1:10" ht="25.5" x14ac:dyDescent="0.2">
      <c r="A9" s="195"/>
      <c r="B9" s="192"/>
      <c r="C9" s="192"/>
      <c r="D9" s="10" t="s">
        <v>3</v>
      </c>
      <c r="E9" s="1">
        <v>42722</v>
      </c>
      <c r="F9" s="1">
        <f>'Перечень меропр. ДС'!H93</f>
        <v>2426</v>
      </c>
      <c r="G9" s="1">
        <f>'Перечень меропр. ДС'!I93</f>
        <v>2414</v>
      </c>
      <c r="H9" s="1">
        <f>'Перечень меропр. ДС'!J93</f>
        <v>5582</v>
      </c>
      <c r="I9" s="150">
        <f>'Перечень меропр. ДС'!K93</f>
        <v>2414</v>
      </c>
      <c r="J9" s="147">
        <v>55558</v>
      </c>
    </row>
    <row r="10" spans="1:10" ht="25.5" x14ac:dyDescent="0.2">
      <c r="A10" s="195"/>
      <c r="B10" s="192"/>
      <c r="C10" s="192"/>
      <c r="D10" s="10" t="s">
        <v>0</v>
      </c>
      <c r="E10" s="1">
        <v>567</v>
      </c>
      <c r="F10" s="1">
        <f>'Перечень меропр. ДС'!H94</f>
        <v>0</v>
      </c>
      <c r="G10" s="1">
        <f>'Перечень меропр. ДС'!I94</f>
        <v>0</v>
      </c>
      <c r="H10" s="1">
        <f>'Перечень меропр. ДС'!J94</f>
        <v>0</v>
      </c>
      <c r="I10" s="150">
        <f>'Перечень меропр. ДС'!K94</f>
        <v>0</v>
      </c>
      <c r="J10" s="147">
        <v>567</v>
      </c>
    </row>
    <row r="11" spans="1:10" ht="25.5" x14ac:dyDescent="0.2">
      <c r="A11" s="195"/>
      <c r="B11" s="192"/>
      <c r="C11" s="192"/>
      <c r="D11" s="10" t="s">
        <v>4</v>
      </c>
      <c r="E11" s="1">
        <v>291</v>
      </c>
      <c r="F11" s="1">
        <f>'Перечень меропр. ДС'!H95</f>
        <v>0</v>
      </c>
      <c r="G11" s="1">
        <f>'Перечень меропр. ДС'!I95</f>
        <v>0</v>
      </c>
      <c r="H11" s="1">
        <f>'Перечень меропр. ДС'!J95</f>
        <v>0</v>
      </c>
      <c r="I11" s="150">
        <f>'Перечень меропр. ДС'!K95</f>
        <v>0</v>
      </c>
      <c r="J11" s="147">
        <v>291</v>
      </c>
    </row>
    <row r="12" spans="1:10" ht="25.5" x14ac:dyDescent="0.2">
      <c r="A12" s="196"/>
      <c r="B12" s="193"/>
      <c r="C12" s="193"/>
      <c r="D12" s="10" t="s">
        <v>1</v>
      </c>
      <c r="E12" s="1">
        <f>'Перечень меропр. ДС'!G96</f>
        <v>0</v>
      </c>
      <c r="F12" s="1">
        <f>'Перечень меропр. ДС'!H96</f>
        <v>0</v>
      </c>
      <c r="G12" s="1">
        <f>'Перечень меропр. ДС'!I96</f>
        <v>0</v>
      </c>
      <c r="H12" s="1">
        <f>'Перечень меропр. ДС'!J96</f>
        <v>0</v>
      </c>
      <c r="I12" s="150">
        <f>'Перечень меропр. ДС'!K96</f>
        <v>0</v>
      </c>
      <c r="J12" s="147">
        <v>0</v>
      </c>
    </row>
    <row r="13" spans="1:10" ht="15.75" customHeight="1" x14ac:dyDescent="0.2">
      <c r="A13" s="165" t="s">
        <v>5</v>
      </c>
      <c r="B13" s="166"/>
      <c r="C13" s="167"/>
      <c r="D13" s="17" t="s">
        <v>98</v>
      </c>
      <c r="E13" s="18" t="s">
        <v>6</v>
      </c>
      <c r="F13" s="18" t="s">
        <v>7</v>
      </c>
      <c r="G13" s="18" t="s">
        <v>18</v>
      </c>
      <c r="H13" s="18" t="s">
        <v>19</v>
      </c>
      <c r="I13" s="151" t="s">
        <v>20</v>
      </c>
      <c r="J13" s="148"/>
    </row>
    <row r="14" spans="1:10" ht="84.75" customHeight="1" x14ac:dyDescent="0.2">
      <c r="A14" s="165" t="s">
        <v>194</v>
      </c>
      <c r="B14" s="166"/>
      <c r="C14" s="167"/>
      <c r="D14" s="17" t="s">
        <v>9</v>
      </c>
      <c r="E14" s="17">
        <v>55</v>
      </c>
      <c r="F14" s="17">
        <v>64</v>
      </c>
      <c r="G14" s="17">
        <v>66.099999999999994</v>
      </c>
      <c r="H14" s="17">
        <v>68.2</v>
      </c>
      <c r="I14" s="141">
        <v>68.2</v>
      </c>
      <c r="J14" s="139"/>
    </row>
    <row r="15" spans="1:10" ht="54.75" customHeight="1" x14ac:dyDescent="0.2">
      <c r="A15" s="165" t="s">
        <v>23</v>
      </c>
      <c r="B15" s="166"/>
      <c r="C15" s="167"/>
      <c r="D15" s="17" t="s">
        <v>9</v>
      </c>
      <c r="E15" s="17">
        <v>10</v>
      </c>
      <c r="F15" s="17">
        <v>10</v>
      </c>
      <c r="G15" s="17">
        <v>10</v>
      </c>
      <c r="H15" s="17">
        <v>10</v>
      </c>
      <c r="I15" s="141">
        <v>10</v>
      </c>
      <c r="J15" s="139"/>
    </row>
    <row r="16" spans="1:10" ht="53.25" customHeight="1" x14ac:dyDescent="0.2">
      <c r="A16" s="172" t="s">
        <v>107</v>
      </c>
      <c r="B16" s="173"/>
      <c r="C16" s="174"/>
      <c r="D16" s="17" t="s">
        <v>9</v>
      </c>
      <c r="E16" s="17">
        <v>45</v>
      </c>
      <c r="F16" s="17">
        <v>47.5</v>
      </c>
      <c r="G16" s="17">
        <v>50</v>
      </c>
      <c r="H16" s="17">
        <v>53</v>
      </c>
      <c r="I16" s="141">
        <v>55</v>
      </c>
      <c r="J16" s="139"/>
    </row>
    <row r="17" spans="1:10" ht="48" customHeight="1" x14ac:dyDescent="0.2">
      <c r="A17" s="165" t="s">
        <v>24</v>
      </c>
      <c r="B17" s="166"/>
      <c r="C17" s="167"/>
      <c r="D17" s="17" t="s">
        <v>9</v>
      </c>
      <c r="E17" s="17">
        <v>75</v>
      </c>
      <c r="F17" s="17">
        <v>78</v>
      </c>
      <c r="G17" s="17">
        <v>80</v>
      </c>
      <c r="H17" s="17">
        <v>82</v>
      </c>
      <c r="I17" s="141">
        <v>83</v>
      </c>
      <c r="J17" s="139"/>
    </row>
    <row r="18" spans="1:10" ht="39" customHeight="1" x14ac:dyDescent="0.2">
      <c r="A18" s="172" t="s">
        <v>326</v>
      </c>
      <c r="B18" s="173"/>
      <c r="C18" s="174"/>
      <c r="D18" s="17" t="s">
        <v>28</v>
      </c>
      <c r="E18" s="17">
        <v>25</v>
      </c>
      <c r="F18" s="17">
        <v>25</v>
      </c>
      <c r="G18" s="17">
        <v>25</v>
      </c>
      <c r="H18" s="17">
        <v>30</v>
      </c>
      <c r="I18" s="141">
        <v>30</v>
      </c>
      <c r="J18" s="139"/>
    </row>
    <row r="38" spans="1:1" x14ac:dyDescent="0.2">
      <c r="A38" s="28"/>
    </row>
  </sheetData>
  <mergeCells count="21">
    <mergeCell ref="E6:J6"/>
    <mergeCell ref="A2:I2"/>
    <mergeCell ref="A3:C3"/>
    <mergeCell ref="A16:C16"/>
    <mergeCell ref="A18:C18"/>
    <mergeCell ref="D6:D7"/>
    <mergeCell ref="B8:B12"/>
    <mergeCell ref="C8:C12"/>
    <mergeCell ref="A17:C17"/>
    <mergeCell ref="A15:C15"/>
    <mergeCell ref="A13:C13"/>
    <mergeCell ref="A14:C14"/>
    <mergeCell ref="A6:A12"/>
    <mergeCell ref="B6:B7"/>
    <mergeCell ref="C6:C7"/>
    <mergeCell ref="A5:C5"/>
    <mergeCell ref="A4:C4"/>
    <mergeCell ref="G1:J1"/>
    <mergeCell ref="D3:J3"/>
    <mergeCell ref="I4:J4"/>
    <mergeCell ref="I5:J5"/>
  </mergeCells>
  <pageMargins left="0.70866141732283472" right="0.70866141732283472" top="0.74803149606299213" bottom="0.74803149606299213" header="0.31496062992125984" footer="0.31496062992125984"/>
  <pageSetup paperSize="9" scale="94"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69"/>
  <sheetViews>
    <sheetView topLeftCell="A28" workbookViewId="0">
      <selection activeCell="Q36" sqref="Q36"/>
    </sheetView>
  </sheetViews>
  <sheetFormatPr defaultRowHeight="15" x14ac:dyDescent="0.25"/>
  <cols>
    <col min="1" max="1" width="8.5703125" style="13" customWidth="1"/>
    <col min="2" max="2" width="18.5703125" style="13" customWidth="1"/>
    <col min="3" max="3" width="11.7109375" style="13" customWidth="1"/>
    <col min="4" max="4" width="19.7109375" style="13" customWidth="1"/>
    <col min="5" max="5" width="9.140625" style="13"/>
    <col min="6" max="6" width="14.28515625" style="13" customWidth="1"/>
    <col min="7" max="11" width="10.5703125" style="13" customWidth="1"/>
    <col min="12" max="12" width="20" style="13" customWidth="1"/>
    <col min="13" max="13" width="20" style="83" customWidth="1"/>
    <col min="14" max="16384" width="9.140625" style="13"/>
  </cols>
  <sheetData>
    <row r="1" spans="1:13" ht="46.5" customHeight="1" x14ac:dyDescent="0.25">
      <c r="A1" s="168" t="s">
        <v>144</v>
      </c>
      <c r="B1" s="168"/>
      <c r="C1" s="168"/>
      <c r="D1" s="168"/>
      <c r="E1" s="168"/>
      <c r="F1" s="168"/>
      <c r="G1" s="168"/>
      <c r="H1" s="168"/>
      <c r="I1" s="168"/>
      <c r="J1" s="168"/>
      <c r="K1" s="168"/>
      <c r="L1" s="168"/>
      <c r="M1" s="168"/>
    </row>
    <row r="2" spans="1:13" x14ac:dyDescent="0.25">
      <c r="A2" s="88"/>
      <c r="B2" s="88"/>
      <c r="C2" s="88"/>
      <c r="D2" s="88"/>
      <c r="E2" s="88"/>
      <c r="F2" s="88"/>
      <c r="G2" s="88"/>
      <c r="H2" s="88"/>
      <c r="I2" s="88"/>
      <c r="J2" s="88"/>
      <c r="K2" s="88"/>
      <c r="L2" s="88"/>
      <c r="M2" s="90"/>
    </row>
    <row r="3" spans="1:13" ht="15.75" customHeight="1" x14ac:dyDescent="0.25">
      <c r="A3" s="210" t="s">
        <v>56</v>
      </c>
      <c r="B3" s="210"/>
      <c r="C3" s="210"/>
      <c r="D3" s="210"/>
      <c r="E3" s="210"/>
      <c r="F3" s="210"/>
      <c r="G3" s="210"/>
      <c r="H3" s="210"/>
      <c r="I3" s="210"/>
      <c r="J3" s="210"/>
      <c r="K3" s="210"/>
      <c r="L3" s="210"/>
      <c r="M3" s="210"/>
    </row>
    <row r="4" spans="1:13" x14ac:dyDescent="0.25">
      <c r="A4" s="210" t="s">
        <v>145</v>
      </c>
      <c r="B4" s="210"/>
      <c r="C4" s="210"/>
      <c r="D4" s="210"/>
      <c r="E4" s="210"/>
      <c r="F4" s="210"/>
      <c r="G4" s="210"/>
      <c r="H4" s="210"/>
      <c r="I4" s="210"/>
      <c r="J4" s="210"/>
      <c r="K4" s="210"/>
      <c r="L4" s="210"/>
      <c r="M4" s="210"/>
    </row>
    <row r="5" spans="1:13" x14ac:dyDescent="0.25">
      <c r="A5" s="210" t="s">
        <v>146</v>
      </c>
      <c r="B5" s="210"/>
      <c r="C5" s="210"/>
      <c r="D5" s="210"/>
      <c r="E5" s="210"/>
      <c r="F5" s="210"/>
      <c r="G5" s="210"/>
      <c r="H5" s="210"/>
      <c r="I5" s="210"/>
      <c r="J5" s="210"/>
      <c r="K5" s="210"/>
      <c r="L5" s="210"/>
      <c r="M5" s="210"/>
    </row>
    <row r="6" spans="1:13" x14ac:dyDescent="0.25">
      <c r="A6" s="28"/>
      <c r="B6" s="4"/>
      <c r="C6" s="5"/>
      <c r="D6" s="5"/>
      <c r="E6" s="5"/>
      <c r="F6" s="6"/>
      <c r="G6" s="6"/>
      <c r="H6" s="6"/>
      <c r="I6" s="6"/>
      <c r="J6" s="6"/>
      <c r="K6" s="6"/>
      <c r="L6" s="5"/>
      <c r="M6" s="5"/>
    </row>
    <row r="7" spans="1:13" ht="32.25" customHeight="1" x14ac:dyDescent="0.25">
      <c r="A7" s="188" t="s">
        <v>38</v>
      </c>
      <c r="B7" s="188" t="s">
        <v>57</v>
      </c>
      <c r="C7" s="188" t="s">
        <v>58</v>
      </c>
      <c r="D7" s="188" t="s">
        <v>59</v>
      </c>
      <c r="E7" s="188" t="s">
        <v>60</v>
      </c>
      <c r="F7" s="188" t="s">
        <v>61</v>
      </c>
      <c r="G7" s="188" t="s">
        <v>62</v>
      </c>
      <c r="H7" s="188"/>
      <c r="I7" s="188"/>
      <c r="J7" s="188"/>
      <c r="K7" s="188"/>
      <c r="L7" s="188" t="s">
        <v>63</v>
      </c>
      <c r="M7" s="189" t="s">
        <v>64</v>
      </c>
    </row>
    <row r="8" spans="1:13" ht="92.25" customHeight="1" x14ac:dyDescent="0.25">
      <c r="A8" s="188"/>
      <c r="B8" s="188"/>
      <c r="C8" s="188"/>
      <c r="D8" s="188"/>
      <c r="E8" s="188"/>
      <c r="F8" s="188"/>
      <c r="G8" s="89" t="s">
        <v>46</v>
      </c>
      <c r="H8" s="89" t="s">
        <v>47</v>
      </c>
      <c r="I8" s="89" t="s">
        <v>75</v>
      </c>
      <c r="J8" s="89" t="s">
        <v>76</v>
      </c>
      <c r="K8" s="89" t="s">
        <v>77</v>
      </c>
      <c r="L8" s="188"/>
      <c r="M8" s="190"/>
    </row>
    <row r="9" spans="1:13" x14ac:dyDescent="0.25">
      <c r="A9" s="89">
        <v>1</v>
      </c>
      <c r="B9" s="92">
        <v>2</v>
      </c>
      <c r="C9" s="92">
        <v>3</v>
      </c>
      <c r="D9" s="92">
        <v>4</v>
      </c>
      <c r="E9" s="92">
        <v>5</v>
      </c>
      <c r="F9" s="89">
        <v>6</v>
      </c>
      <c r="G9" s="89">
        <v>7</v>
      </c>
      <c r="H9" s="89">
        <v>8</v>
      </c>
      <c r="I9" s="89">
        <v>9</v>
      </c>
      <c r="J9" s="89">
        <v>10</v>
      </c>
      <c r="K9" s="89">
        <v>11</v>
      </c>
      <c r="L9" s="92">
        <v>12</v>
      </c>
      <c r="M9" s="89">
        <v>13</v>
      </c>
    </row>
    <row r="10" spans="1:13" x14ac:dyDescent="0.25">
      <c r="A10" s="188" t="s">
        <v>48</v>
      </c>
      <c r="B10" s="223" t="s">
        <v>259</v>
      </c>
      <c r="C10" s="224" t="s">
        <v>73</v>
      </c>
      <c r="D10" s="93" t="s">
        <v>55</v>
      </c>
      <c r="E10" s="143">
        <v>9376</v>
      </c>
      <c r="F10" s="94">
        <v>70785</v>
      </c>
      <c r="G10" s="94">
        <v>14851</v>
      </c>
      <c r="H10" s="94">
        <v>13902</v>
      </c>
      <c r="I10" s="94">
        <v>13836</v>
      </c>
      <c r="J10" s="94">
        <v>14098</v>
      </c>
      <c r="K10" s="94">
        <v>14098</v>
      </c>
      <c r="L10" s="224" t="s">
        <v>65</v>
      </c>
      <c r="M10" s="224"/>
    </row>
    <row r="11" spans="1:13" ht="25.5" x14ac:dyDescent="0.25">
      <c r="A11" s="188"/>
      <c r="B11" s="223"/>
      <c r="C11" s="224"/>
      <c r="D11" s="93" t="s">
        <v>66</v>
      </c>
      <c r="E11" s="143">
        <v>9376</v>
      </c>
      <c r="F11" s="94">
        <v>70785</v>
      </c>
      <c r="G11" s="94">
        <v>14851</v>
      </c>
      <c r="H11" s="94">
        <v>13902</v>
      </c>
      <c r="I11" s="94">
        <v>13836</v>
      </c>
      <c r="J11" s="94">
        <v>14098</v>
      </c>
      <c r="K11" s="94">
        <v>14098</v>
      </c>
      <c r="L11" s="224"/>
      <c r="M11" s="224"/>
    </row>
    <row r="12" spans="1:13" ht="25.5" x14ac:dyDescent="0.25">
      <c r="A12" s="188"/>
      <c r="B12" s="223"/>
      <c r="C12" s="224"/>
      <c r="D12" s="93" t="s">
        <v>0</v>
      </c>
      <c r="E12" s="143">
        <v>0</v>
      </c>
      <c r="F12" s="94">
        <v>0</v>
      </c>
      <c r="G12" s="94">
        <v>0</v>
      </c>
      <c r="H12" s="94">
        <v>0</v>
      </c>
      <c r="I12" s="94">
        <v>0</v>
      </c>
      <c r="J12" s="94">
        <v>0</v>
      </c>
      <c r="K12" s="94">
        <v>0</v>
      </c>
      <c r="L12" s="224"/>
      <c r="M12" s="224"/>
    </row>
    <row r="13" spans="1:13" ht="38.25" x14ac:dyDescent="0.25">
      <c r="A13" s="188"/>
      <c r="B13" s="223"/>
      <c r="C13" s="224"/>
      <c r="D13" s="10" t="s">
        <v>4</v>
      </c>
      <c r="E13" s="143">
        <v>0</v>
      </c>
      <c r="F13" s="94">
        <v>0</v>
      </c>
      <c r="G13" s="94">
        <v>0</v>
      </c>
      <c r="H13" s="94">
        <v>0</v>
      </c>
      <c r="I13" s="94">
        <v>0</v>
      </c>
      <c r="J13" s="94">
        <v>0</v>
      </c>
      <c r="K13" s="94">
        <v>0</v>
      </c>
      <c r="L13" s="224"/>
      <c r="M13" s="224"/>
    </row>
    <row r="14" spans="1:13" ht="25.5" x14ac:dyDescent="0.25">
      <c r="A14" s="188"/>
      <c r="B14" s="223"/>
      <c r="C14" s="224"/>
      <c r="D14" s="93" t="s">
        <v>67</v>
      </c>
      <c r="E14" s="143">
        <v>0</v>
      </c>
      <c r="F14" s="94">
        <v>0</v>
      </c>
      <c r="G14" s="94">
        <v>0</v>
      </c>
      <c r="H14" s="94">
        <v>0</v>
      </c>
      <c r="I14" s="94">
        <v>0</v>
      </c>
      <c r="J14" s="94">
        <v>0</v>
      </c>
      <c r="K14" s="94">
        <v>0</v>
      </c>
      <c r="L14" s="224"/>
      <c r="M14" s="224"/>
    </row>
    <row r="15" spans="1:13" ht="23.25" customHeight="1" x14ac:dyDescent="0.25">
      <c r="A15" s="178" t="s">
        <v>256</v>
      </c>
      <c r="B15" s="179"/>
      <c r="C15" s="179"/>
      <c r="D15" s="179"/>
      <c r="E15" s="179"/>
      <c r="F15" s="179"/>
      <c r="G15" s="179"/>
      <c r="H15" s="179"/>
      <c r="I15" s="179"/>
      <c r="J15" s="179"/>
      <c r="K15" s="179"/>
      <c r="L15" s="179"/>
      <c r="M15" s="180"/>
    </row>
    <row r="16" spans="1:13" x14ac:dyDescent="0.25">
      <c r="A16" s="275" t="s">
        <v>92</v>
      </c>
      <c r="B16" s="223" t="s">
        <v>398</v>
      </c>
      <c r="C16" s="224" t="s">
        <v>74</v>
      </c>
      <c r="D16" s="118" t="s">
        <v>55</v>
      </c>
      <c r="E16" s="137">
        <v>0</v>
      </c>
      <c r="F16" s="121">
        <v>33095</v>
      </c>
      <c r="G16" s="121">
        <v>7000</v>
      </c>
      <c r="H16" s="121">
        <v>7350</v>
      </c>
      <c r="I16" s="121">
        <v>7315</v>
      </c>
      <c r="J16" s="121">
        <f t="shared" ref="J16:K16" si="0">J17+J18+J19+J20</f>
        <v>5715</v>
      </c>
      <c r="K16" s="121">
        <f t="shared" si="0"/>
        <v>5715</v>
      </c>
      <c r="L16" s="224" t="s">
        <v>65</v>
      </c>
      <c r="M16" s="194" t="s">
        <v>96</v>
      </c>
    </row>
    <row r="17" spans="1:20" ht="40.5" customHeight="1" x14ac:dyDescent="0.25">
      <c r="A17" s="268"/>
      <c r="B17" s="223"/>
      <c r="C17" s="224"/>
      <c r="D17" s="118" t="s">
        <v>3</v>
      </c>
      <c r="E17" s="138">
        <v>0</v>
      </c>
      <c r="F17" s="121">
        <v>33095</v>
      </c>
      <c r="G17" s="121">
        <v>7000</v>
      </c>
      <c r="H17" s="121">
        <v>7350</v>
      </c>
      <c r="I17" s="121">
        <v>7315</v>
      </c>
      <c r="J17" s="121">
        <f t="shared" ref="J17:K17" si="1">7315-1600</f>
        <v>5715</v>
      </c>
      <c r="K17" s="121">
        <f t="shared" si="1"/>
        <v>5715</v>
      </c>
      <c r="L17" s="224"/>
      <c r="M17" s="195"/>
    </row>
    <row r="18" spans="1:20" ht="46.5" customHeight="1" x14ac:dyDescent="0.25">
      <c r="A18" s="268"/>
      <c r="B18" s="223"/>
      <c r="C18" s="224"/>
      <c r="D18" s="118" t="s">
        <v>0</v>
      </c>
      <c r="E18" s="138">
        <v>0</v>
      </c>
      <c r="F18" s="121">
        <f t="shared" ref="F18:F20" si="2">G18+H18+I18+J18+K18</f>
        <v>0</v>
      </c>
      <c r="G18" s="121">
        <v>0</v>
      </c>
      <c r="H18" s="121">
        <v>0</v>
      </c>
      <c r="I18" s="121">
        <v>0</v>
      </c>
      <c r="J18" s="121">
        <v>0</v>
      </c>
      <c r="K18" s="121">
        <v>0</v>
      </c>
      <c r="L18" s="224"/>
      <c r="M18" s="195"/>
    </row>
    <row r="19" spans="1:20" ht="50.25" customHeight="1" x14ac:dyDescent="0.25">
      <c r="A19" s="268"/>
      <c r="B19" s="223"/>
      <c r="C19" s="224"/>
      <c r="D19" s="118" t="s">
        <v>4</v>
      </c>
      <c r="E19" s="138">
        <v>0</v>
      </c>
      <c r="F19" s="121">
        <f t="shared" si="2"/>
        <v>0</v>
      </c>
      <c r="G19" s="121">
        <v>0</v>
      </c>
      <c r="H19" s="121">
        <v>0</v>
      </c>
      <c r="I19" s="121">
        <v>0</v>
      </c>
      <c r="J19" s="121">
        <v>0</v>
      </c>
      <c r="K19" s="121">
        <v>0</v>
      </c>
      <c r="L19" s="224"/>
      <c r="M19" s="195"/>
    </row>
    <row r="20" spans="1:20" ht="74.25" customHeight="1" x14ac:dyDescent="0.25">
      <c r="A20" s="268"/>
      <c r="B20" s="223"/>
      <c r="C20" s="224"/>
      <c r="D20" s="118" t="s">
        <v>1</v>
      </c>
      <c r="E20" s="136">
        <v>0</v>
      </c>
      <c r="F20" s="121">
        <f t="shared" si="2"/>
        <v>0</v>
      </c>
      <c r="G20" s="121">
        <v>0</v>
      </c>
      <c r="H20" s="121">
        <v>0</v>
      </c>
      <c r="I20" s="121">
        <v>0</v>
      </c>
      <c r="J20" s="121">
        <v>0</v>
      </c>
      <c r="K20" s="121">
        <v>0</v>
      </c>
      <c r="L20" s="224"/>
      <c r="M20" s="196"/>
    </row>
    <row r="21" spans="1:20" ht="18" customHeight="1" x14ac:dyDescent="0.25">
      <c r="A21" s="272" t="s">
        <v>420</v>
      </c>
      <c r="B21" s="273"/>
      <c r="C21" s="273"/>
      <c r="D21" s="273"/>
      <c r="E21" s="273"/>
      <c r="F21" s="273"/>
      <c r="G21" s="273"/>
      <c r="H21" s="273"/>
      <c r="I21" s="273"/>
      <c r="J21" s="273"/>
      <c r="K21" s="273"/>
      <c r="L21" s="273"/>
      <c r="M21" s="274"/>
    </row>
    <row r="22" spans="1:20" ht="39.75" customHeight="1" x14ac:dyDescent="0.25">
      <c r="A22" s="269" t="s">
        <v>93</v>
      </c>
      <c r="B22" s="175" t="s">
        <v>257</v>
      </c>
      <c r="C22" s="194" t="s">
        <v>147</v>
      </c>
      <c r="D22" s="91" t="s">
        <v>55</v>
      </c>
      <c r="E22" s="89">
        <v>9376</v>
      </c>
      <c r="F22" s="94">
        <v>37690</v>
      </c>
      <c r="G22" s="94">
        <v>7851</v>
      </c>
      <c r="H22" s="94">
        <v>6552</v>
      </c>
      <c r="I22" s="94">
        <v>6521</v>
      </c>
      <c r="J22" s="94">
        <f t="shared" ref="J22" si="3">J23+J24+J25+J26</f>
        <v>8383</v>
      </c>
      <c r="K22" s="94">
        <f t="shared" ref="K22" si="4">K23+K24+K25+K26</f>
        <v>8383</v>
      </c>
      <c r="L22" s="194" t="s">
        <v>65</v>
      </c>
      <c r="M22" s="194" t="s">
        <v>148</v>
      </c>
    </row>
    <row r="23" spans="1:20" ht="34.5" customHeight="1" x14ac:dyDescent="0.25">
      <c r="A23" s="270"/>
      <c r="B23" s="176"/>
      <c r="C23" s="195"/>
      <c r="D23" s="91" t="s">
        <v>72</v>
      </c>
      <c r="E23" s="94">
        <v>9376</v>
      </c>
      <c r="F23" s="94">
        <v>37690</v>
      </c>
      <c r="G23" s="94">
        <v>7851</v>
      </c>
      <c r="H23" s="94">
        <v>6552</v>
      </c>
      <c r="I23" s="94">
        <v>6521</v>
      </c>
      <c r="J23" s="94">
        <v>8383</v>
      </c>
      <c r="K23" s="94">
        <v>8383</v>
      </c>
      <c r="L23" s="195"/>
      <c r="M23" s="195"/>
    </row>
    <row r="24" spans="1:20" ht="52.5" customHeight="1" x14ac:dyDescent="0.25">
      <c r="A24" s="270"/>
      <c r="B24" s="176"/>
      <c r="C24" s="195"/>
      <c r="D24" s="91" t="s">
        <v>0</v>
      </c>
      <c r="E24" s="139">
        <v>0</v>
      </c>
      <c r="F24" s="147">
        <f t="shared" ref="F24:F63" si="5">G24+H24+I24+J24+K24</f>
        <v>0</v>
      </c>
      <c r="G24" s="139">
        <v>0</v>
      </c>
      <c r="H24" s="139">
        <v>0</v>
      </c>
      <c r="I24" s="139">
        <v>0</v>
      </c>
      <c r="J24" s="139">
        <v>0</v>
      </c>
      <c r="K24" s="139">
        <v>0</v>
      </c>
      <c r="L24" s="195"/>
      <c r="M24" s="195"/>
    </row>
    <row r="25" spans="1:20" ht="30" customHeight="1" x14ac:dyDescent="0.25">
      <c r="A25" s="270"/>
      <c r="B25" s="176"/>
      <c r="C25" s="195"/>
      <c r="D25" s="91" t="s">
        <v>4</v>
      </c>
      <c r="E25" s="139">
        <v>0</v>
      </c>
      <c r="F25" s="147">
        <f t="shared" si="5"/>
        <v>0</v>
      </c>
      <c r="G25" s="139">
        <v>0</v>
      </c>
      <c r="H25" s="139">
        <v>0</v>
      </c>
      <c r="I25" s="139">
        <v>0</v>
      </c>
      <c r="J25" s="139">
        <v>0</v>
      </c>
      <c r="K25" s="139">
        <v>0</v>
      </c>
      <c r="L25" s="195"/>
      <c r="M25" s="195"/>
    </row>
    <row r="26" spans="1:20" ht="34.5" customHeight="1" x14ac:dyDescent="0.25">
      <c r="A26" s="271"/>
      <c r="B26" s="177"/>
      <c r="C26" s="196"/>
      <c r="D26" s="91" t="s">
        <v>1</v>
      </c>
      <c r="E26" s="139">
        <v>0</v>
      </c>
      <c r="F26" s="147">
        <f t="shared" si="5"/>
        <v>0</v>
      </c>
      <c r="G26" s="139">
        <v>0</v>
      </c>
      <c r="H26" s="139">
        <v>0</v>
      </c>
      <c r="I26" s="139">
        <v>0</v>
      </c>
      <c r="J26" s="139">
        <v>0</v>
      </c>
      <c r="K26" s="139">
        <v>0</v>
      </c>
      <c r="L26" s="196"/>
      <c r="M26" s="196"/>
      <c r="T26" s="13">
        <v>0</v>
      </c>
    </row>
    <row r="27" spans="1:20" ht="21" customHeight="1" x14ac:dyDescent="0.25">
      <c r="A27" s="228" t="s">
        <v>94</v>
      </c>
      <c r="B27" s="223" t="s">
        <v>149</v>
      </c>
      <c r="C27" s="224" t="s">
        <v>74</v>
      </c>
      <c r="D27" s="87" t="s">
        <v>55</v>
      </c>
      <c r="E27" s="139">
        <v>0</v>
      </c>
      <c r="F27" s="147">
        <f t="shared" si="5"/>
        <v>0</v>
      </c>
      <c r="G27" s="147">
        <f>G28+G29+G30+G31</f>
        <v>0</v>
      </c>
      <c r="H27" s="147">
        <f t="shared" ref="H27:K27" si="6">H28+H29+H30+H31</f>
        <v>0</v>
      </c>
      <c r="I27" s="147">
        <f t="shared" si="6"/>
        <v>0</v>
      </c>
      <c r="J27" s="147">
        <f t="shared" si="6"/>
        <v>0</v>
      </c>
      <c r="K27" s="147">
        <f t="shared" si="6"/>
        <v>0</v>
      </c>
      <c r="L27" s="224" t="s">
        <v>65</v>
      </c>
      <c r="M27" s="224"/>
    </row>
    <row r="28" spans="1:20" ht="25.5" x14ac:dyDescent="0.25">
      <c r="A28" s="228"/>
      <c r="B28" s="223"/>
      <c r="C28" s="224"/>
      <c r="D28" s="87" t="s">
        <v>3</v>
      </c>
      <c r="E28" s="139">
        <v>0</v>
      </c>
      <c r="F28" s="147">
        <f t="shared" si="5"/>
        <v>0</v>
      </c>
      <c r="G28" s="147">
        <f>G34+G39</f>
        <v>0</v>
      </c>
      <c r="H28" s="147">
        <f t="shared" ref="H28:K28" si="7">H34+H39</f>
        <v>0</v>
      </c>
      <c r="I28" s="147">
        <f t="shared" si="7"/>
        <v>0</v>
      </c>
      <c r="J28" s="147">
        <f t="shared" si="7"/>
        <v>0</v>
      </c>
      <c r="K28" s="147">
        <f t="shared" si="7"/>
        <v>0</v>
      </c>
      <c r="L28" s="224"/>
      <c r="M28" s="224"/>
    </row>
    <row r="29" spans="1:20" ht="25.5" x14ac:dyDescent="0.25">
      <c r="A29" s="228"/>
      <c r="B29" s="223"/>
      <c r="C29" s="224"/>
      <c r="D29" s="87" t="s">
        <v>0</v>
      </c>
      <c r="E29" s="139">
        <v>0</v>
      </c>
      <c r="F29" s="147">
        <f t="shared" si="5"/>
        <v>0</v>
      </c>
      <c r="G29" s="147">
        <f t="shared" ref="G29:K29" si="8">G35+G40</f>
        <v>0</v>
      </c>
      <c r="H29" s="147">
        <f t="shared" si="8"/>
        <v>0</v>
      </c>
      <c r="I29" s="147">
        <f t="shared" si="8"/>
        <v>0</v>
      </c>
      <c r="J29" s="147">
        <f t="shared" si="8"/>
        <v>0</v>
      </c>
      <c r="K29" s="147">
        <f t="shared" si="8"/>
        <v>0</v>
      </c>
      <c r="L29" s="224"/>
      <c r="M29" s="224"/>
    </row>
    <row r="30" spans="1:20" ht="38.25" x14ac:dyDescent="0.25">
      <c r="A30" s="228"/>
      <c r="B30" s="223"/>
      <c r="C30" s="224"/>
      <c r="D30" s="87" t="s">
        <v>4</v>
      </c>
      <c r="E30" s="139">
        <v>0</v>
      </c>
      <c r="F30" s="147">
        <f t="shared" si="5"/>
        <v>0</v>
      </c>
      <c r="G30" s="147">
        <f t="shared" ref="G30:K30" si="9">G36+G41</f>
        <v>0</v>
      </c>
      <c r="H30" s="147">
        <f t="shared" si="9"/>
        <v>0</v>
      </c>
      <c r="I30" s="147">
        <f t="shared" si="9"/>
        <v>0</v>
      </c>
      <c r="J30" s="147">
        <f t="shared" si="9"/>
        <v>0</v>
      </c>
      <c r="K30" s="147">
        <f t="shared" si="9"/>
        <v>0</v>
      </c>
      <c r="L30" s="224"/>
      <c r="M30" s="224"/>
    </row>
    <row r="31" spans="1:20" ht="25.5" x14ac:dyDescent="0.25">
      <c r="A31" s="228"/>
      <c r="B31" s="223"/>
      <c r="C31" s="224"/>
      <c r="D31" s="87" t="s">
        <v>1</v>
      </c>
      <c r="E31" s="139">
        <v>0</v>
      </c>
      <c r="F31" s="147">
        <f t="shared" si="5"/>
        <v>0</v>
      </c>
      <c r="G31" s="147">
        <f>G37+G42</f>
        <v>0</v>
      </c>
      <c r="H31" s="147">
        <f t="shared" ref="H31:K31" si="10">H37+H42</f>
        <v>0</v>
      </c>
      <c r="I31" s="147">
        <f t="shared" si="10"/>
        <v>0</v>
      </c>
      <c r="J31" s="147">
        <f t="shared" si="10"/>
        <v>0</v>
      </c>
      <c r="K31" s="147">
        <f t="shared" si="10"/>
        <v>0</v>
      </c>
      <c r="L31" s="224"/>
      <c r="M31" s="224"/>
    </row>
    <row r="32" spans="1:20" ht="33" customHeight="1" x14ac:dyDescent="0.25">
      <c r="A32" s="184" t="s">
        <v>258</v>
      </c>
      <c r="B32" s="185"/>
      <c r="C32" s="185"/>
      <c r="D32" s="185"/>
      <c r="E32" s="185"/>
      <c r="F32" s="185"/>
      <c r="G32" s="185"/>
      <c r="H32" s="185"/>
      <c r="I32" s="185"/>
      <c r="J32" s="185"/>
      <c r="K32" s="185"/>
      <c r="L32" s="185"/>
      <c r="M32" s="186"/>
    </row>
    <row r="33" spans="1:13" x14ac:dyDescent="0.25">
      <c r="A33" s="268" t="s">
        <v>124</v>
      </c>
      <c r="B33" s="223" t="s">
        <v>150</v>
      </c>
      <c r="C33" s="224" t="s">
        <v>74</v>
      </c>
      <c r="D33" s="87" t="s">
        <v>55</v>
      </c>
      <c r="E33" s="92">
        <v>0</v>
      </c>
      <c r="F33" s="94">
        <f t="shared" si="5"/>
        <v>0</v>
      </c>
      <c r="G33" s="94">
        <v>0</v>
      </c>
      <c r="H33" s="94">
        <v>0</v>
      </c>
      <c r="I33" s="94">
        <v>0</v>
      </c>
      <c r="J33" s="94">
        <v>0</v>
      </c>
      <c r="K33" s="94">
        <v>0</v>
      </c>
      <c r="L33" s="224" t="s">
        <v>65</v>
      </c>
      <c r="M33" s="224" t="s">
        <v>338</v>
      </c>
    </row>
    <row r="34" spans="1:13" ht="25.5" x14ac:dyDescent="0.25">
      <c r="A34" s="268"/>
      <c r="B34" s="223"/>
      <c r="C34" s="224"/>
      <c r="D34" s="87" t="s">
        <v>3</v>
      </c>
      <c r="E34" s="92">
        <v>0</v>
      </c>
      <c r="F34" s="94">
        <f t="shared" si="5"/>
        <v>0</v>
      </c>
      <c r="G34" s="94">
        <f>H34+I34+J34+K34+L34</f>
        <v>0</v>
      </c>
      <c r="H34" s="94">
        <f>I34+J34+K34+L34+M34</f>
        <v>0</v>
      </c>
      <c r="I34" s="94">
        <f>J34+K34+L34+M34+N34</f>
        <v>0</v>
      </c>
      <c r="J34" s="94">
        <f>K34+L34+M34+N34+O34</f>
        <v>0</v>
      </c>
      <c r="K34" s="94">
        <f>L34+M34+N34+O34+P34</f>
        <v>0</v>
      </c>
      <c r="L34" s="224"/>
      <c r="M34" s="224"/>
    </row>
    <row r="35" spans="1:13" ht="25.5" x14ac:dyDescent="0.25">
      <c r="A35" s="268"/>
      <c r="B35" s="223"/>
      <c r="C35" s="224"/>
      <c r="D35" s="87" t="s">
        <v>0</v>
      </c>
      <c r="E35" s="92">
        <v>0</v>
      </c>
      <c r="F35" s="94">
        <f t="shared" si="5"/>
        <v>0</v>
      </c>
      <c r="G35" s="94">
        <v>0</v>
      </c>
      <c r="H35" s="94">
        <v>0</v>
      </c>
      <c r="I35" s="94">
        <v>0</v>
      </c>
      <c r="J35" s="94">
        <v>0</v>
      </c>
      <c r="K35" s="94">
        <v>0</v>
      </c>
      <c r="L35" s="224"/>
      <c r="M35" s="224"/>
    </row>
    <row r="36" spans="1:13" ht="38.25" x14ac:dyDescent="0.25">
      <c r="A36" s="268"/>
      <c r="B36" s="223"/>
      <c r="C36" s="224"/>
      <c r="D36" s="87" t="s">
        <v>4</v>
      </c>
      <c r="E36" s="92">
        <v>0</v>
      </c>
      <c r="F36" s="94">
        <f t="shared" si="5"/>
        <v>0</v>
      </c>
      <c r="G36" s="94">
        <v>0</v>
      </c>
      <c r="H36" s="94">
        <v>0</v>
      </c>
      <c r="I36" s="94">
        <v>0</v>
      </c>
      <c r="J36" s="94">
        <v>0</v>
      </c>
      <c r="K36" s="94">
        <v>0</v>
      </c>
      <c r="L36" s="224"/>
      <c r="M36" s="224"/>
    </row>
    <row r="37" spans="1:13" ht="25.5" x14ac:dyDescent="0.25">
      <c r="A37" s="268"/>
      <c r="B37" s="223"/>
      <c r="C37" s="224"/>
      <c r="D37" s="87" t="s">
        <v>1</v>
      </c>
      <c r="E37" s="92">
        <v>0</v>
      </c>
      <c r="F37" s="94">
        <f t="shared" si="5"/>
        <v>0</v>
      </c>
      <c r="G37" s="94">
        <v>0</v>
      </c>
      <c r="H37" s="94">
        <v>0</v>
      </c>
      <c r="I37" s="94">
        <v>0</v>
      </c>
      <c r="J37" s="94">
        <v>0</v>
      </c>
      <c r="K37" s="94">
        <v>0</v>
      </c>
      <c r="L37" s="224"/>
      <c r="M37" s="224"/>
    </row>
    <row r="38" spans="1:13" ht="31.5" customHeight="1" x14ac:dyDescent="0.25">
      <c r="A38" s="268" t="s">
        <v>142</v>
      </c>
      <c r="B38" s="223" t="s">
        <v>260</v>
      </c>
      <c r="C38" s="224" t="s">
        <v>74</v>
      </c>
      <c r="D38" s="91" t="s">
        <v>55</v>
      </c>
      <c r="E38" s="92">
        <v>0</v>
      </c>
      <c r="F38" s="94">
        <f t="shared" si="5"/>
        <v>0</v>
      </c>
      <c r="G38" s="94">
        <v>0</v>
      </c>
      <c r="H38" s="94">
        <v>0</v>
      </c>
      <c r="I38" s="94">
        <v>0</v>
      </c>
      <c r="J38" s="94">
        <v>0</v>
      </c>
      <c r="K38" s="94">
        <v>0</v>
      </c>
      <c r="L38" s="224" t="s">
        <v>65</v>
      </c>
      <c r="M38" s="194" t="s">
        <v>432</v>
      </c>
    </row>
    <row r="39" spans="1:13" ht="27.75" customHeight="1" x14ac:dyDescent="0.25">
      <c r="A39" s="268"/>
      <c r="B39" s="223"/>
      <c r="C39" s="224"/>
      <c r="D39" s="91" t="s">
        <v>3</v>
      </c>
      <c r="E39" s="92">
        <v>0</v>
      </c>
      <c r="F39" s="94">
        <f t="shared" si="5"/>
        <v>0</v>
      </c>
      <c r="G39" s="94">
        <v>0</v>
      </c>
      <c r="H39" s="94">
        <v>0</v>
      </c>
      <c r="I39" s="94">
        <v>0</v>
      </c>
      <c r="J39" s="94">
        <v>0</v>
      </c>
      <c r="K39" s="94">
        <v>0</v>
      </c>
      <c r="L39" s="224"/>
      <c r="M39" s="195"/>
    </row>
    <row r="40" spans="1:13" ht="23.25" customHeight="1" x14ac:dyDescent="0.25">
      <c r="A40" s="268"/>
      <c r="B40" s="223"/>
      <c r="C40" s="224"/>
      <c r="D40" s="91" t="s">
        <v>0</v>
      </c>
      <c r="E40" s="92">
        <v>0</v>
      </c>
      <c r="F40" s="94">
        <f t="shared" si="5"/>
        <v>0</v>
      </c>
      <c r="G40" s="94">
        <v>0</v>
      </c>
      <c r="H40" s="94">
        <v>0</v>
      </c>
      <c r="I40" s="94">
        <v>0</v>
      </c>
      <c r="J40" s="94">
        <v>0</v>
      </c>
      <c r="K40" s="94">
        <v>0</v>
      </c>
      <c r="L40" s="224"/>
      <c r="M40" s="195"/>
    </row>
    <row r="41" spans="1:13" ht="21.75" customHeight="1" x14ac:dyDescent="0.25">
      <c r="A41" s="268"/>
      <c r="B41" s="223"/>
      <c r="C41" s="224"/>
      <c r="D41" s="91" t="s">
        <v>4</v>
      </c>
      <c r="E41" s="92">
        <v>0</v>
      </c>
      <c r="F41" s="94">
        <f t="shared" si="5"/>
        <v>0</v>
      </c>
      <c r="G41" s="94">
        <v>0</v>
      </c>
      <c r="H41" s="94">
        <v>0</v>
      </c>
      <c r="I41" s="94">
        <v>0</v>
      </c>
      <c r="J41" s="94">
        <v>0</v>
      </c>
      <c r="K41" s="94">
        <v>0</v>
      </c>
      <c r="L41" s="224"/>
      <c r="M41" s="195"/>
    </row>
    <row r="42" spans="1:13" ht="30.75" customHeight="1" x14ac:dyDescent="0.25">
      <c r="A42" s="268"/>
      <c r="B42" s="223"/>
      <c r="C42" s="224"/>
      <c r="D42" s="91" t="s">
        <v>1</v>
      </c>
      <c r="E42" s="92">
        <v>0</v>
      </c>
      <c r="F42" s="94">
        <f t="shared" si="5"/>
        <v>0</v>
      </c>
      <c r="G42" s="94">
        <v>0</v>
      </c>
      <c r="H42" s="94">
        <v>0</v>
      </c>
      <c r="I42" s="94">
        <v>0</v>
      </c>
      <c r="J42" s="94">
        <v>0</v>
      </c>
      <c r="K42" s="94">
        <v>0</v>
      </c>
      <c r="L42" s="224"/>
      <c r="M42" s="196"/>
    </row>
    <row r="43" spans="1:13" ht="15" customHeight="1" x14ac:dyDescent="0.25">
      <c r="A43" s="239" t="s">
        <v>143</v>
      </c>
      <c r="B43" s="223" t="s">
        <v>164</v>
      </c>
      <c r="C43" s="224" t="s">
        <v>74</v>
      </c>
      <c r="D43" s="144" t="s">
        <v>55</v>
      </c>
      <c r="E43" s="143">
        <v>47176</v>
      </c>
      <c r="F43" s="147">
        <v>269918</v>
      </c>
      <c r="G43" s="12">
        <f>G44+G45+G46+G47</f>
        <v>49149</v>
      </c>
      <c r="H43" s="12">
        <v>53620</v>
      </c>
      <c r="I43" s="12">
        <v>55523</v>
      </c>
      <c r="J43" s="12">
        <f t="shared" ref="J43:K43" si="11">J44+J45+J46+J47</f>
        <v>54813</v>
      </c>
      <c r="K43" s="12">
        <f t="shared" si="11"/>
        <v>54813</v>
      </c>
      <c r="L43" s="224" t="s">
        <v>65</v>
      </c>
      <c r="M43" s="224"/>
    </row>
    <row r="44" spans="1:13" ht="25.5" x14ac:dyDescent="0.25">
      <c r="A44" s="240"/>
      <c r="B44" s="223"/>
      <c r="C44" s="224"/>
      <c r="D44" s="135" t="s">
        <v>3</v>
      </c>
      <c r="E44" s="142">
        <v>47176</v>
      </c>
      <c r="F44" s="149">
        <v>41176</v>
      </c>
      <c r="G44" s="94">
        <f>G50+G55+G60</f>
        <v>6024</v>
      </c>
      <c r="H44" s="94">
        <f>H50+H55+H60</f>
        <v>8425</v>
      </c>
      <c r="I44" s="94">
        <f t="shared" ref="I44:K44" si="12">I50+I55+I60</f>
        <v>8385</v>
      </c>
      <c r="J44" s="94">
        <f t="shared" si="12"/>
        <v>8385</v>
      </c>
      <c r="K44" s="94">
        <f t="shared" si="12"/>
        <v>8385</v>
      </c>
      <c r="L44" s="224"/>
      <c r="M44" s="224"/>
    </row>
    <row r="45" spans="1:13" ht="25.5" x14ac:dyDescent="0.25">
      <c r="A45" s="240"/>
      <c r="B45" s="223"/>
      <c r="C45" s="224"/>
      <c r="D45" s="144" t="s">
        <v>0</v>
      </c>
      <c r="E45" s="143">
        <v>0</v>
      </c>
      <c r="F45" s="147">
        <v>228314</v>
      </c>
      <c r="G45" s="94">
        <f t="shared" ref="G45:K45" si="13">G51+G56+G61</f>
        <v>43125</v>
      </c>
      <c r="H45" s="94">
        <v>45195</v>
      </c>
      <c r="I45" s="94">
        <v>47138</v>
      </c>
      <c r="J45" s="94">
        <f t="shared" si="13"/>
        <v>46428</v>
      </c>
      <c r="K45" s="94">
        <f t="shared" si="13"/>
        <v>46428</v>
      </c>
      <c r="L45" s="224"/>
      <c r="M45" s="224"/>
    </row>
    <row r="46" spans="1:13" ht="38.25" x14ac:dyDescent="0.25">
      <c r="A46" s="240"/>
      <c r="B46" s="223"/>
      <c r="C46" s="224"/>
      <c r="D46" s="144" t="s">
        <v>4</v>
      </c>
      <c r="E46" s="139">
        <v>0</v>
      </c>
      <c r="F46" s="147">
        <f t="shared" si="5"/>
        <v>0</v>
      </c>
      <c r="G46" s="94">
        <f t="shared" ref="G46:K46" si="14">G52+G57+G62</f>
        <v>0</v>
      </c>
      <c r="H46" s="94">
        <f t="shared" si="14"/>
        <v>0</v>
      </c>
      <c r="I46" s="94">
        <f t="shared" si="14"/>
        <v>0</v>
      </c>
      <c r="J46" s="94">
        <f t="shared" si="14"/>
        <v>0</v>
      </c>
      <c r="K46" s="94">
        <f t="shared" si="14"/>
        <v>0</v>
      </c>
      <c r="L46" s="224"/>
      <c r="M46" s="224"/>
    </row>
    <row r="47" spans="1:13" ht="69.75" customHeight="1" x14ac:dyDescent="0.25">
      <c r="A47" s="241"/>
      <c r="B47" s="223"/>
      <c r="C47" s="224"/>
      <c r="D47" s="144" t="s">
        <v>1</v>
      </c>
      <c r="E47" s="139">
        <v>0</v>
      </c>
      <c r="F47" s="147">
        <f t="shared" si="5"/>
        <v>0</v>
      </c>
      <c r="G47" s="94">
        <f t="shared" ref="G47:K47" si="15">G53+G58+G63</f>
        <v>0</v>
      </c>
      <c r="H47" s="94">
        <f t="shared" si="15"/>
        <v>0</v>
      </c>
      <c r="I47" s="94">
        <f t="shared" si="15"/>
        <v>0</v>
      </c>
      <c r="J47" s="94">
        <f t="shared" si="15"/>
        <v>0</v>
      </c>
      <c r="K47" s="94">
        <f t="shared" si="15"/>
        <v>0</v>
      </c>
      <c r="L47" s="224"/>
      <c r="M47" s="224"/>
    </row>
    <row r="48" spans="1:13" ht="24.75" customHeight="1" x14ac:dyDescent="0.25">
      <c r="A48" s="184" t="s">
        <v>399</v>
      </c>
      <c r="B48" s="185"/>
      <c r="C48" s="185"/>
      <c r="D48" s="185"/>
      <c r="E48" s="185"/>
      <c r="F48" s="185"/>
      <c r="G48" s="185"/>
      <c r="H48" s="185"/>
      <c r="I48" s="185"/>
      <c r="J48" s="185"/>
      <c r="K48" s="185"/>
      <c r="L48" s="185"/>
      <c r="M48" s="186"/>
    </row>
    <row r="49" spans="1:13" ht="15" customHeight="1" x14ac:dyDescent="0.25">
      <c r="A49" s="269" t="s">
        <v>421</v>
      </c>
      <c r="B49" s="223" t="s">
        <v>91</v>
      </c>
      <c r="C49" s="224" t="s">
        <v>74</v>
      </c>
      <c r="D49" s="144" t="s">
        <v>55</v>
      </c>
      <c r="E49" s="143">
        <v>39158</v>
      </c>
      <c r="F49" s="147">
        <v>228314</v>
      </c>
      <c r="G49" s="12">
        <f>G50+G51+G52+G53</f>
        <v>43125</v>
      </c>
      <c r="H49" s="12">
        <v>45195</v>
      </c>
      <c r="I49" s="12">
        <v>47138</v>
      </c>
      <c r="J49" s="12">
        <f t="shared" ref="J49:K49" si="16">J50+J51+J52+J53</f>
        <v>46428</v>
      </c>
      <c r="K49" s="12">
        <f t="shared" si="16"/>
        <v>46428</v>
      </c>
      <c r="L49" s="224" t="s">
        <v>65</v>
      </c>
      <c r="M49" s="224" t="s">
        <v>425</v>
      </c>
    </row>
    <row r="50" spans="1:13" ht="25.5" x14ac:dyDescent="0.25">
      <c r="A50" s="270"/>
      <c r="B50" s="223"/>
      <c r="C50" s="224"/>
      <c r="D50" s="144" t="s">
        <v>3</v>
      </c>
      <c r="E50" s="139">
        <v>39158</v>
      </c>
      <c r="F50" s="147">
        <f t="shared" si="5"/>
        <v>0</v>
      </c>
      <c r="G50" s="94">
        <v>0</v>
      </c>
      <c r="H50" s="94">
        <v>0</v>
      </c>
      <c r="I50" s="94">
        <v>0</v>
      </c>
      <c r="J50" s="94">
        <v>0</v>
      </c>
      <c r="K50" s="94">
        <v>0</v>
      </c>
      <c r="L50" s="224"/>
      <c r="M50" s="224"/>
    </row>
    <row r="51" spans="1:13" ht="25.5" x14ac:dyDescent="0.25">
      <c r="A51" s="270"/>
      <c r="B51" s="223"/>
      <c r="C51" s="224"/>
      <c r="D51" s="144" t="s">
        <v>0</v>
      </c>
      <c r="E51" s="143">
        <v>0</v>
      </c>
      <c r="F51" s="147">
        <v>228314</v>
      </c>
      <c r="G51" s="94">
        <v>43125</v>
      </c>
      <c r="H51" s="94">
        <v>45195</v>
      </c>
      <c r="I51" s="94">
        <v>47138</v>
      </c>
      <c r="J51" s="94">
        <v>46428</v>
      </c>
      <c r="K51" s="94">
        <v>46428</v>
      </c>
      <c r="L51" s="224"/>
      <c r="M51" s="224"/>
    </row>
    <row r="52" spans="1:13" ht="38.25" x14ac:dyDescent="0.25">
      <c r="A52" s="270"/>
      <c r="B52" s="223"/>
      <c r="C52" s="224"/>
      <c r="D52" s="144" t="s">
        <v>4</v>
      </c>
      <c r="E52" s="143">
        <v>0</v>
      </c>
      <c r="F52" s="147">
        <f t="shared" si="5"/>
        <v>0</v>
      </c>
      <c r="G52" s="94">
        <v>0</v>
      </c>
      <c r="H52" s="94">
        <v>0</v>
      </c>
      <c r="I52" s="94">
        <v>0</v>
      </c>
      <c r="J52" s="94">
        <v>0</v>
      </c>
      <c r="K52" s="94">
        <v>0</v>
      </c>
      <c r="L52" s="224"/>
      <c r="M52" s="224"/>
    </row>
    <row r="53" spans="1:13" ht="25.5" x14ac:dyDescent="0.25">
      <c r="A53" s="271"/>
      <c r="B53" s="223"/>
      <c r="C53" s="224"/>
      <c r="D53" s="144" t="s">
        <v>1</v>
      </c>
      <c r="E53" s="143">
        <v>0</v>
      </c>
      <c r="F53" s="147">
        <f t="shared" si="5"/>
        <v>0</v>
      </c>
      <c r="G53" s="94">
        <v>0</v>
      </c>
      <c r="H53" s="94">
        <v>0</v>
      </c>
      <c r="I53" s="94">
        <v>0</v>
      </c>
      <c r="J53" s="94">
        <v>0</v>
      </c>
      <c r="K53" s="94">
        <v>0</v>
      </c>
      <c r="L53" s="224"/>
      <c r="M53" s="224"/>
    </row>
    <row r="54" spans="1:13" x14ac:dyDescent="0.25">
      <c r="A54" s="269" t="s">
        <v>422</v>
      </c>
      <c r="B54" s="223" t="s">
        <v>95</v>
      </c>
      <c r="C54" s="224" t="s">
        <v>74</v>
      </c>
      <c r="D54" s="144" t="s">
        <v>55</v>
      </c>
      <c r="E54" s="143">
        <v>8018</v>
      </c>
      <c r="F54" s="147">
        <f t="shared" si="5"/>
        <v>39604</v>
      </c>
      <c r="G54" s="12">
        <f>G55+G56+G57+G58</f>
        <v>6024</v>
      </c>
      <c r="H54" s="12">
        <f t="shared" ref="H54:K54" si="17">H55+H56+H57+H58</f>
        <v>8425</v>
      </c>
      <c r="I54" s="12">
        <f t="shared" si="17"/>
        <v>8385</v>
      </c>
      <c r="J54" s="12">
        <f t="shared" si="17"/>
        <v>8385</v>
      </c>
      <c r="K54" s="12">
        <f t="shared" si="17"/>
        <v>8385</v>
      </c>
      <c r="L54" s="224" t="s">
        <v>65</v>
      </c>
      <c r="M54" s="224" t="s">
        <v>97</v>
      </c>
    </row>
    <row r="55" spans="1:13" ht="25.5" x14ac:dyDescent="0.25">
      <c r="A55" s="270"/>
      <c r="B55" s="223"/>
      <c r="C55" s="224"/>
      <c r="D55" s="144" t="s">
        <v>3</v>
      </c>
      <c r="E55" s="139">
        <v>8018</v>
      </c>
      <c r="F55" s="147">
        <f t="shared" si="5"/>
        <v>39604</v>
      </c>
      <c r="G55" s="94">
        <v>6024</v>
      </c>
      <c r="H55" s="94">
        <v>8425</v>
      </c>
      <c r="I55" s="94">
        <v>8385</v>
      </c>
      <c r="J55" s="94">
        <v>8385</v>
      </c>
      <c r="K55" s="94">
        <v>8385</v>
      </c>
      <c r="L55" s="224"/>
      <c r="M55" s="224"/>
    </row>
    <row r="56" spans="1:13" ht="25.5" x14ac:dyDescent="0.25">
      <c r="A56" s="270"/>
      <c r="B56" s="223"/>
      <c r="C56" s="224"/>
      <c r="D56" s="144" t="s">
        <v>0</v>
      </c>
      <c r="E56" s="143"/>
      <c r="F56" s="147">
        <f t="shared" si="5"/>
        <v>0</v>
      </c>
      <c r="G56" s="94">
        <v>0</v>
      </c>
      <c r="H56" s="94">
        <v>0</v>
      </c>
      <c r="I56" s="94">
        <v>0</v>
      </c>
      <c r="J56" s="94">
        <v>0</v>
      </c>
      <c r="K56" s="94">
        <v>0</v>
      </c>
      <c r="L56" s="224"/>
      <c r="M56" s="224"/>
    </row>
    <row r="57" spans="1:13" ht="38.25" x14ac:dyDescent="0.25">
      <c r="A57" s="270"/>
      <c r="B57" s="223"/>
      <c r="C57" s="224"/>
      <c r="D57" s="144" t="s">
        <v>4</v>
      </c>
      <c r="E57" s="143">
        <v>0</v>
      </c>
      <c r="F57" s="147">
        <f t="shared" si="5"/>
        <v>0</v>
      </c>
      <c r="G57" s="94">
        <v>0</v>
      </c>
      <c r="H57" s="94">
        <v>0</v>
      </c>
      <c r="I57" s="94">
        <v>0</v>
      </c>
      <c r="J57" s="94">
        <v>0</v>
      </c>
      <c r="K57" s="94">
        <v>0</v>
      </c>
      <c r="L57" s="224"/>
      <c r="M57" s="224"/>
    </row>
    <row r="58" spans="1:13" ht="31.5" customHeight="1" x14ac:dyDescent="0.25">
      <c r="A58" s="271"/>
      <c r="B58" s="223"/>
      <c r="C58" s="224"/>
      <c r="D58" s="144" t="s">
        <v>1</v>
      </c>
      <c r="E58" s="143">
        <v>0</v>
      </c>
      <c r="F58" s="147">
        <f t="shared" si="5"/>
        <v>0</v>
      </c>
      <c r="G58" s="94">
        <v>0</v>
      </c>
      <c r="H58" s="94">
        <v>0</v>
      </c>
      <c r="I58" s="94">
        <v>0</v>
      </c>
      <c r="J58" s="94">
        <v>0</v>
      </c>
      <c r="K58" s="94">
        <v>0</v>
      </c>
      <c r="L58" s="224"/>
      <c r="M58" s="224"/>
    </row>
    <row r="59" spans="1:13" ht="15" customHeight="1" x14ac:dyDescent="0.25">
      <c r="A59" s="268" t="s">
        <v>423</v>
      </c>
      <c r="B59" s="223" t="s">
        <v>261</v>
      </c>
      <c r="C59" s="224" t="s">
        <v>74</v>
      </c>
      <c r="D59" s="91" t="s">
        <v>55</v>
      </c>
      <c r="E59" s="92">
        <v>0</v>
      </c>
      <c r="F59" s="94">
        <f t="shared" si="5"/>
        <v>0</v>
      </c>
      <c r="G59" s="94">
        <v>0</v>
      </c>
      <c r="H59" s="94">
        <v>0</v>
      </c>
      <c r="I59" s="94">
        <v>0</v>
      </c>
      <c r="J59" s="94">
        <v>0</v>
      </c>
      <c r="K59" s="94">
        <v>0</v>
      </c>
      <c r="L59" s="224" t="s">
        <v>65</v>
      </c>
      <c r="M59" s="194" t="s">
        <v>151</v>
      </c>
    </row>
    <row r="60" spans="1:13" ht="25.5" x14ac:dyDescent="0.25">
      <c r="A60" s="268"/>
      <c r="B60" s="223"/>
      <c r="C60" s="224"/>
      <c r="D60" s="91" t="s">
        <v>3</v>
      </c>
      <c r="E60" s="92">
        <v>0</v>
      </c>
      <c r="F60" s="94">
        <f t="shared" si="5"/>
        <v>0</v>
      </c>
      <c r="G60" s="94">
        <v>0</v>
      </c>
      <c r="H60" s="94">
        <v>0</v>
      </c>
      <c r="I60" s="94">
        <v>0</v>
      </c>
      <c r="J60" s="94">
        <v>0</v>
      </c>
      <c r="K60" s="94">
        <v>0</v>
      </c>
      <c r="L60" s="224"/>
      <c r="M60" s="195"/>
    </row>
    <row r="61" spans="1:13" ht="25.5" x14ac:dyDescent="0.25">
      <c r="A61" s="268"/>
      <c r="B61" s="223"/>
      <c r="C61" s="224"/>
      <c r="D61" s="91" t="s">
        <v>0</v>
      </c>
      <c r="E61" s="92">
        <v>0</v>
      </c>
      <c r="F61" s="94">
        <f t="shared" si="5"/>
        <v>0</v>
      </c>
      <c r="G61" s="94">
        <v>0</v>
      </c>
      <c r="H61" s="94">
        <v>0</v>
      </c>
      <c r="I61" s="94">
        <v>0</v>
      </c>
      <c r="J61" s="94">
        <v>0</v>
      </c>
      <c r="K61" s="94">
        <v>0</v>
      </c>
      <c r="L61" s="224"/>
      <c r="M61" s="195"/>
    </row>
    <row r="62" spans="1:13" ht="38.25" x14ac:dyDescent="0.25">
      <c r="A62" s="268"/>
      <c r="B62" s="223"/>
      <c r="C62" s="224"/>
      <c r="D62" s="91" t="s">
        <v>4</v>
      </c>
      <c r="E62" s="92">
        <v>0</v>
      </c>
      <c r="F62" s="94">
        <f t="shared" si="5"/>
        <v>0</v>
      </c>
      <c r="G62" s="94">
        <v>0</v>
      </c>
      <c r="H62" s="94">
        <v>0</v>
      </c>
      <c r="I62" s="94">
        <v>0</v>
      </c>
      <c r="J62" s="94">
        <v>0</v>
      </c>
      <c r="K62" s="94">
        <v>0</v>
      </c>
      <c r="L62" s="224"/>
      <c r="M62" s="195"/>
    </row>
    <row r="63" spans="1:13" ht="50.25" customHeight="1" x14ac:dyDescent="0.25">
      <c r="A63" s="268"/>
      <c r="B63" s="223"/>
      <c r="C63" s="224"/>
      <c r="D63" s="91" t="s">
        <v>1</v>
      </c>
      <c r="E63" s="139">
        <v>0</v>
      </c>
      <c r="F63" s="94">
        <f t="shared" si="5"/>
        <v>0</v>
      </c>
      <c r="G63" s="94">
        <v>0</v>
      </c>
      <c r="H63" s="94">
        <v>0</v>
      </c>
      <c r="I63" s="94">
        <v>0</v>
      </c>
      <c r="J63" s="94">
        <v>0</v>
      </c>
      <c r="K63" s="94">
        <v>0</v>
      </c>
      <c r="L63" s="224"/>
      <c r="M63" s="196"/>
    </row>
    <row r="64" spans="1:13" ht="15" customHeight="1" x14ac:dyDescent="0.25">
      <c r="A64" s="268" t="s">
        <v>424</v>
      </c>
      <c r="B64" s="223" t="s">
        <v>291</v>
      </c>
      <c r="C64" s="224" t="s">
        <v>74</v>
      </c>
      <c r="D64" s="91" t="s">
        <v>55</v>
      </c>
      <c r="E64" s="92">
        <v>0</v>
      </c>
      <c r="F64" s="94">
        <v>338703</v>
      </c>
      <c r="G64" s="94">
        <v>64000</v>
      </c>
      <c r="H64" s="94">
        <v>67522</v>
      </c>
      <c r="I64" s="94">
        <v>69359</v>
      </c>
      <c r="J64" s="94">
        <v>68911</v>
      </c>
      <c r="K64" s="94">
        <v>68911</v>
      </c>
      <c r="L64" s="224" t="s">
        <v>65</v>
      </c>
      <c r="M64" s="194"/>
    </row>
    <row r="65" spans="1:13" ht="25.5" x14ac:dyDescent="0.25">
      <c r="A65" s="268"/>
      <c r="B65" s="223"/>
      <c r="C65" s="224"/>
      <c r="D65" s="91" t="s">
        <v>3</v>
      </c>
      <c r="E65" s="92">
        <v>0</v>
      </c>
      <c r="F65" s="94">
        <v>110389</v>
      </c>
      <c r="G65" s="94">
        <v>20875</v>
      </c>
      <c r="H65" s="94">
        <v>22327</v>
      </c>
      <c r="I65" s="94">
        <v>22221</v>
      </c>
      <c r="J65" s="94">
        <v>22483</v>
      </c>
      <c r="K65" s="94">
        <v>22483</v>
      </c>
      <c r="L65" s="224"/>
      <c r="M65" s="195"/>
    </row>
    <row r="66" spans="1:13" ht="25.5" x14ac:dyDescent="0.25">
      <c r="A66" s="268"/>
      <c r="B66" s="223"/>
      <c r="C66" s="224"/>
      <c r="D66" s="91" t="s">
        <v>0</v>
      </c>
      <c r="E66" s="92">
        <v>0</v>
      </c>
      <c r="F66" s="94">
        <v>228314</v>
      </c>
      <c r="G66" s="94">
        <v>43125</v>
      </c>
      <c r="H66" s="94">
        <v>45195</v>
      </c>
      <c r="I66" s="94">
        <v>47138</v>
      </c>
      <c r="J66" s="94">
        <v>46428</v>
      </c>
      <c r="K66" s="94">
        <v>46428</v>
      </c>
      <c r="L66" s="224"/>
      <c r="M66" s="195"/>
    </row>
    <row r="67" spans="1:13" ht="38.25" x14ac:dyDescent="0.25">
      <c r="A67" s="268"/>
      <c r="B67" s="223"/>
      <c r="C67" s="224"/>
      <c r="D67" s="91" t="s">
        <v>4</v>
      </c>
      <c r="E67" s="92">
        <v>0</v>
      </c>
      <c r="F67" s="94">
        <v>0</v>
      </c>
      <c r="G67" s="94">
        <v>0</v>
      </c>
      <c r="H67" s="94">
        <v>0</v>
      </c>
      <c r="I67" s="94">
        <v>0</v>
      </c>
      <c r="J67" s="94">
        <v>0</v>
      </c>
      <c r="K67" s="94">
        <v>0</v>
      </c>
      <c r="L67" s="224"/>
      <c r="M67" s="195"/>
    </row>
    <row r="68" spans="1:13" ht="50.25" customHeight="1" x14ac:dyDescent="0.25">
      <c r="A68" s="268"/>
      <c r="B68" s="223"/>
      <c r="C68" s="224"/>
      <c r="D68" s="91" t="s">
        <v>1</v>
      </c>
      <c r="E68" s="92">
        <v>0</v>
      </c>
      <c r="F68" s="94">
        <v>0</v>
      </c>
      <c r="G68" s="94">
        <v>0</v>
      </c>
      <c r="H68" s="94">
        <v>0</v>
      </c>
      <c r="I68" s="94">
        <v>0</v>
      </c>
      <c r="J68" s="94">
        <v>0</v>
      </c>
      <c r="K68" s="94">
        <v>0</v>
      </c>
      <c r="L68" s="224"/>
      <c r="M68" s="196"/>
    </row>
    <row r="69" spans="1:13" ht="15" customHeight="1" x14ac:dyDescent="0.25"/>
  </sheetData>
  <mergeCells count="72">
    <mergeCell ref="A59:A63"/>
    <mergeCell ref="B59:B63"/>
    <mergeCell ref="C59:C63"/>
    <mergeCell ref="L59:L63"/>
    <mergeCell ref="M59:M63"/>
    <mergeCell ref="A1:M1"/>
    <mergeCell ref="A3:M3"/>
    <mergeCell ref="A4:M4"/>
    <mergeCell ref="A5:M5"/>
    <mergeCell ref="A7:A8"/>
    <mergeCell ref="B7:B8"/>
    <mergeCell ref="C7:C8"/>
    <mergeCell ref="D7:D8"/>
    <mergeCell ref="E7:E8"/>
    <mergeCell ref="F7:F8"/>
    <mergeCell ref="G7:K7"/>
    <mergeCell ref="L7:L8"/>
    <mergeCell ref="M7:M8"/>
    <mergeCell ref="M10:M14"/>
    <mergeCell ref="A15:M15"/>
    <mergeCell ref="A16:A20"/>
    <mergeCell ref="B16:B20"/>
    <mergeCell ref="C16:C20"/>
    <mergeCell ref="L16:L20"/>
    <mergeCell ref="M16:M20"/>
    <mergeCell ref="A10:A14"/>
    <mergeCell ref="B10:B14"/>
    <mergeCell ref="C10:C14"/>
    <mergeCell ref="L10:L14"/>
    <mergeCell ref="A32:M32"/>
    <mergeCell ref="A21:M21"/>
    <mergeCell ref="A22:A26"/>
    <mergeCell ref="B22:B26"/>
    <mergeCell ref="C22:C26"/>
    <mergeCell ref="L22:L26"/>
    <mergeCell ref="M22:M26"/>
    <mergeCell ref="A27:A31"/>
    <mergeCell ref="B27:B31"/>
    <mergeCell ref="C27:C31"/>
    <mergeCell ref="L27:L31"/>
    <mergeCell ref="M27:M31"/>
    <mergeCell ref="A33:A37"/>
    <mergeCell ref="B33:B37"/>
    <mergeCell ref="C33:C37"/>
    <mergeCell ref="L33:L37"/>
    <mergeCell ref="M33:M37"/>
    <mergeCell ref="A38:A42"/>
    <mergeCell ref="B38:B42"/>
    <mergeCell ref="C38:C42"/>
    <mergeCell ref="L38:L42"/>
    <mergeCell ref="M38:M42"/>
    <mergeCell ref="M43:M47"/>
    <mergeCell ref="A48:M48"/>
    <mergeCell ref="A49:A53"/>
    <mergeCell ref="B49:B53"/>
    <mergeCell ref="C49:C53"/>
    <mergeCell ref="L49:L53"/>
    <mergeCell ref="M49:M53"/>
    <mergeCell ref="A43:A47"/>
    <mergeCell ref="B43:B47"/>
    <mergeCell ref="C43:C47"/>
    <mergeCell ref="L43:L47"/>
    <mergeCell ref="M54:M58"/>
    <mergeCell ref="A54:A58"/>
    <mergeCell ref="B54:B58"/>
    <mergeCell ref="C54:C58"/>
    <mergeCell ref="L54:L58"/>
    <mergeCell ref="A64:A68"/>
    <mergeCell ref="B64:B68"/>
    <mergeCell ref="C64:C68"/>
    <mergeCell ref="L64:L68"/>
    <mergeCell ref="M64:M68"/>
  </mergeCells>
  <pageMargins left="0.7" right="0.7" top="0.75" bottom="0.75" header="0.3" footer="0.3"/>
  <pageSetup paperSize="9" scale="7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6"/>
  <sheetViews>
    <sheetView workbookViewId="0">
      <selection activeCell="H9" sqref="H9:H11"/>
    </sheetView>
  </sheetViews>
  <sheetFormatPr defaultRowHeight="15.75" x14ac:dyDescent="0.25"/>
  <cols>
    <col min="1" max="1" width="6.85546875" style="8" bestFit="1" customWidth="1"/>
    <col min="2" max="2" width="44.28515625" style="8" customWidth="1"/>
    <col min="3" max="3" width="26.28515625" style="8" customWidth="1"/>
    <col min="4" max="4" width="8" style="8" bestFit="1" customWidth="1"/>
    <col min="5" max="5" width="8.5703125" style="8" bestFit="1" customWidth="1"/>
    <col min="6" max="7" width="9.140625" style="8" bestFit="1" customWidth="1"/>
    <col min="8" max="8" width="56.85546875" style="8" customWidth="1"/>
    <col min="9" max="16384" width="9.140625" style="8"/>
  </cols>
  <sheetData>
    <row r="1" spans="1:22" ht="49.5" customHeight="1" x14ac:dyDescent="0.25">
      <c r="A1" s="168" t="s">
        <v>262</v>
      </c>
      <c r="B1" s="168"/>
      <c r="C1" s="168"/>
      <c r="D1" s="168"/>
      <c r="E1" s="168"/>
      <c r="F1" s="168"/>
      <c r="G1" s="168"/>
      <c r="H1" s="168"/>
      <c r="I1" s="14"/>
      <c r="J1" s="14"/>
      <c r="K1" s="14"/>
      <c r="L1" s="14"/>
      <c r="M1" s="14"/>
      <c r="N1" s="14"/>
      <c r="O1" s="14"/>
      <c r="P1" s="14"/>
      <c r="Q1" s="14"/>
      <c r="R1" s="14"/>
      <c r="S1" s="14"/>
      <c r="T1" s="14"/>
      <c r="U1" s="14"/>
      <c r="V1" s="14"/>
    </row>
    <row r="2" spans="1:22" s="42" customFormat="1" ht="15.75" customHeight="1" x14ac:dyDescent="0.25">
      <c r="A2" s="169"/>
      <c r="B2" s="169"/>
      <c r="C2" s="169"/>
      <c r="D2" s="169"/>
      <c r="E2" s="169"/>
      <c r="F2" s="169"/>
      <c r="G2" s="169"/>
      <c r="H2" s="169"/>
      <c r="I2" s="41"/>
      <c r="J2" s="41"/>
      <c r="K2" s="41"/>
      <c r="L2" s="41"/>
      <c r="M2" s="41"/>
      <c r="N2" s="41"/>
    </row>
    <row r="3" spans="1:22" s="42" customFormat="1" ht="81.75" customHeight="1" x14ac:dyDescent="0.25">
      <c r="A3" s="187" t="s">
        <v>263</v>
      </c>
      <c r="B3" s="187"/>
      <c r="C3" s="187"/>
      <c r="D3" s="187"/>
      <c r="E3" s="187"/>
      <c r="F3" s="187"/>
      <c r="G3" s="187"/>
      <c r="H3" s="187"/>
      <c r="I3" s="41"/>
      <c r="J3" s="41"/>
      <c r="K3" s="41"/>
      <c r="L3" s="41"/>
      <c r="M3" s="41"/>
      <c r="N3" s="41"/>
    </row>
    <row r="4" spans="1:22" s="42" customFormat="1" ht="12.75" customHeight="1" x14ac:dyDescent="0.25">
      <c r="A4" s="276"/>
      <c r="B4" s="276"/>
      <c r="C4" s="276"/>
      <c r="D4" s="276"/>
      <c r="E4" s="276"/>
      <c r="F4" s="276"/>
      <c r="G4" s="276"/>
      <c r="H4" s="276"/>
      <c r="I4" s="43"/>
      <c r="J4" s="41"/>
      <c r="K4" s="41"/>
      <c r="L4" s="41"/>
      <c r="M4" s="41"/>
      <c r="N4" s="41"/>
    </row>
    <row r="5" spans="1:22" s="42" customFormat="1" ht="15.75" customHeight="1" x14ac:dyDescent="0.25">
      <c r="A5" s="39"/>
      <c r="B5" s="44"/>
      <c r="C5" s="44"/>
      <c r="D5" s="44"/>
      <c r="E5" s="44"/>
      <c r="F5" s="44"/>
      <c r="G5" s="44"/>
      <c r="H5" s="44"/>
      <c r="I5" s="41"/>
      <c r="J5" s="41"/>
      <c r="K5" s="41"/>
      <c r="L5" s="41"/>
      <c r="M5" s="41"/>
      <c r="N5" s="41"/>
    </row>
    <row r="6" spans="1:22" s="46" customFormat="1" x14ac:dyDescent="0.25">
      <c r="A6" s="259" t="s">
        <v>38</v>
      </c>
      <c r="B6" s="259" t="s">
        <v>85</v>
      </c>
      <c r="C6" s="259" t="s">
        <v>192</v>
      </c>
      <c r="D6" s="242" t="s">
        <v>6</v>
      </c>
      <c r="E6" s="242"/>
      <c r="F6" s="242"/>
      <c r="G6" s="242"/>
      <c r="H6" s="259" t="s">
        <v>86</v>
      </c>
      <c r="I6" s="45"/>
      <c r="J6" s="45"/>
      <c r="K6" s="45"/>
      <c r="L6" s="45"/>
    </row>
    <row r="7" spans="1:22" ht="49.5" customHeight="1" x14ac:dyDescent="0.25">
      <c r="A7" s="261"/>
      <c r="B7" s="261"/>
      <c r="C7" s="261"/>
      <c r="D7" s="47" t="s">
        <v>87</v>
      </c>
      <c r="E7" s="47" t="s">
        <v>88</v>
      </c>
      <c r="F7" s="47" t="s">
        <v>89</v>
      </c>
      <c r="G7" s="47" t="s">
        <v>90</v>
      </c>
      <c r="H7" s="261"/>
      <c r="I7" s="48"/>
      <c r="J7" s="48"/>
      <c r="K7" s="48"/>
      <c r="L7" s="48"/>
    </row>
    <row r="8" spans="1:22" s="51" customFormat="1" x14ac:dyDescent="0.25">
      <c r="A8" s="49">
        <v>1</v>
      </c>
      <c r="B8" s="49">
        <v>2</v>
      </c>
      <c r="C8" s="49">
        <v>3</v>
      </c>
      <c r="D8" s="49">
        <v>4</v>
      </c>
      <c r="E8" s="49">
        <v>5</v>
      </c>
      <c r="F8" s="49">
        <v>6</v>
      </c>
      <c r="G8" s="49">
        <v>7</v>
      </c>
      <c r="H8" s="49">
        <v>8</v>
      </c>
      <c r="I8" s="50"/>
      <c r="J8" s="50"/>
      <c r="K8" s="50"/>
      <c r="L8" s="50"/>
    </row>
    <row r="9" spans="1:22" ht="63.75" x14ac:dyDescent="0.25">
      <c r="A9" s="54">
        <v>1</v>
      </c>
      <c r="B9" s="19" t="s">
        <v>281</v>
      </c>
      <c r="C9" s="259" t="s">
        <v>371</v>
      </c>
      <c r="D9" s="17" t="s">
        <v>169</v>
      </c>
      <c r="E9" s="17" t="s">
        <v>169</v>
      </c>
      <c r="F9" s="17" t="s">
        <v>169</v>
      </c>
      <c r="G9" s="17" t="s">
        <v>169</v>
      </c>
      <c r="H9" s="189" t="s">
        <v>339</v>
      </c>
      <c r="I9" s="48"/>
      <c r="J9" s="48"/>
      <c r="K9" s="48"/>
      <c r="L9" s="48"/>
    </row>
    <row r="10" spans="1:22" ht="51" x14ac:dyDescent="0.25">
      <c r="A10" s="54">
        <v>2</v>
      </c>
      <c r="B10" s="55" t="s">
        <v>310</v>
      </c>
      <c r="C10" s="261"/>
      <c r="D10" s="17" t="s">
        <v>169</v>
      </c>
      <c r="E10" s="17" t="s">
        <v>169</v>
      </c>
      <c r="F10" s="17" t="s">
        <v>169</v>
      </c>
      <c r="G10" s="17" t="s">
        <v>169</v>
      </c>
      <c r="H10" s="212"/>
      <c r="I10" s="48"/>
      <c r="J10" s="48"/>
      <c r="K10" s="48"/>
      <c r="L10" s="48"/>
    </row>
    <row r="11" spans="1:22" ht="114.75" x14ac:dyDescent="0.25">
      <c r="A11" s="56">
        <v>3</v>
      </c>
      <c r="B11" s="57" t="s">
        <v>282</v>
      </c>
      <c r="C11" s="132" t="s">
        <v>372</v>
      </c>
      <c r="D11" s="17" t="s">
        <v>169</v>
      </c>
      <c r="E11" s="17" t="s">
        <v>169</v>
      </c>
      <c r="F11" s="17" t="s">
        <v>169</v>
      </c>
      <c r="G11" s="17" t="s">
        <v>169</v>
      </c>
      <c r="H11" s="190"/>
      <c r="I11" s="48"/>
      <c r="J11" s="48"/>
      <c r="K11" s="48"/>
      <c r="L11" s="48"/>
    </row>
    <row r="12" spans="1:22" x14ac:dyDescent="0.25">
      <c r="A12" s="53"/>
      <c r="B12" s="53"/>
      <c r="C12" s="53"/>
      <c r="D12" s="53"/>
      <c r="E12" s="53"/>
      <c r="F12" s="53"/>
      <c r="G12" s="53"/>
      <c r="H12" s="53"/>
      <c r="I12" s="48"/>
      <c r="J12" s="48"/>
      <c r="K12" s="48"/>
      <c r="L12" s="48"/>
    </row>
    <row r="13" spans="1:22" x14ac:dyDescent="0.25">
      <c r="A13" s="28"/>
      <c r="B13" s="200" t="s">
        <v>170</v>
      </c>
      <c r="C13" s="200"/>
      <c r="D13" s="28"/>
      <c r="E13" s="28"/>
      <c r="F13" s="28"/>
      <c r="G13" s="28"/>
      <c r="H13" s="58" t="s">
        <v>288</v>
      </c>
      <c r="I13" s="48"/>
      <c r="J13" s="48"/>
      <c r="K13" s="48"/>
      <c r="L13" s="48"/>
    </row>
    <row r="14" spans="1:22" x14ac:dyDescent="0.25">
      <c r="A14" s="48"/>
      <c r="B14" s="48"/>
      <c r="C14" s="48"/>
      <c r="D14" s="48"/>
      <c r="E14" s="48"/>
      <c r="F14" s="48"/>
      <c r="G14" s="48"/>
      <c r="H14" s="48"/>
      <c r="I14" s="48"/>
      <c r="J14" s="48"/>
      <c r="K14" s="48"/>
      <c r="L14" s="48"/>
    </row>
    <row r="15" spans="1:22" x14ac:dyDescent="0.25">
      <c r="A15" s="48"/>
      <c r="B15" s="48"/>
      <c r="C15" s="48"/>
      <c r="D15" s="48"/>
      <c r="E15" s="48"/>
      <c r="F15" s="48"/>
      <c r="G15" s="48"/>
      <c r="H15" s="48"/>
      <c r="I15" s="48"/>
      <c r="J15" s="48"/>
      <c r="K15" s="48"/>
      <c r="L15" s="48"/>
    </row>
    <row r="16" spans="1:22" x14ac:dyDescent="0.25">
      <c r="A16" s="48"/>
      <c r="B16" s="48"/>
      <c r="C16" s="48"/>
      <c r="D16" s="48"/>
      <c r="E16" s="48"/>
      <c r="F16" s="48"/>
      <c r="G16" s="48"/>
      <c r="H16" s="48"/>
      <c r="I16" s="48"/>
      <c r="J16" s="48"/>
      <c r="K16" s="48"/>
      <c r="L16" s="48"/>
    </row>
  </sheetData>
  <mergeCells count="12">
    <mergeCell ref="H9:H11"/>
    <mergeCell ref="C9:C10"/>
    <mergeCell ref="B13:C13"/>
    <mergeCell ref="A1:H1"/>
    <mergeCell ref="A2:H2"/>
    <mergeCell ref="A3:H3"/>
    <mergeCell ref="A4:H4"/>
    <mergeCell ref="A6:A7"/>
    <mergeCell ref="B6:B7"/>
    <mergeCell ref="C6:C7"/>
    <mergeCell ref="D6:G6"/>
    <mergeCell ref="H6:H7"/>
  </mergeCells>
  <pageMargins left="0.51181102362204722" right="0.31496062992125984" top="0.55118110236220474" bottom="0.35433070866141736" header="0.31496062992125984" footer="0.31496062992125984"/>
  <pageSetup paperSize="9" scale="8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3"/>
  <sheetViews>
    <sheetView view="pageLayout" zoomScaleNormal="100" workbookViewId="0">
      <selection activeCell="C11" sqref="C11"/>
    </sheetView>
  </sheetViews>
  <sheetFormatPr defaultRowHeight="15.75" x14ac:dyDescent="0.25"/>
  <cols>
    <col min="1" max="1" width="6.85546875" style="8" bestFit="1" customWidth="1"/>
    <col min="2" max="2" width="41.85546875" style="8" customWidth="1"/>
    <col min="3" max="3" width="31.85546875" style="8" customWidth="1"/>
    <col min="4" max="4" width="8" style="8" bestFit="1" customWidth="1"/>
    <col min="5" max="5" width="8.5703125" style="8" bestFit="1" customWidth="1"/>
    <col min="6" max="7" width="9.140625" style="8" bestFit="1" customWidth="1"/>
    <col min="8" max="8" width="56.85546875" style="8" customWidth="1"/>
    <col min="9" max="16384" width="9.140625" style="8"/>
  </cols>
  <sheetData>
    <row r="1" spans="1:22" ht="49.5" customHeight="1" x14ac:dyDescent="0.25">
      <c r="A1" s="168" t="s">
        <v>268</v>
      </c>
      <c r="B1" s="168"/>
      <c r="C1" s="168"/>
      <c r="D1" s="168"/>
      <c r="E1" s="168"/>
      <c r="F1" s="168"/>
      <c r="G1" s="168"/>
      <c r="H1" s="168"/>
      <c r="I1" s="14"/>
      <c r="J1" s="14"/>
      <c r="K1" s="14"/>
      <c r="L1" s="14"/>
      <c r="M1" s="14"/>
      <c r="N1" s="14"/>
      <c r="O1" s="14"/>
      <c r="P1" s="14"/>
      <c r="Q1" s="14"/>
      <c r="R1" s="14"/>
      <c r="S1" s="14"/>
      <c r="T1" s="14"/>
      <c r="U1" s="14"/>
      <c r="V1" s="14"/>
    </row>
    <row r="2" spans="1:22" s="42" customFormat="1" ht="15.75" customHeight="1" x14ac:dyDescent="0.25">
      <c r="A2" s="169"/>
      <c r="B2" s="169"/>
      <c r="C2" s="169"/>
      <c r="D2" s="169"/>
      <c r="E2" s="169"/>
      <c r="F2" s="169"/>
      <c r="G2" s="169"/>
      <c r="H2" s="169"/>
      <c r="I2" s="41"/>
      <c r="J2" s="41"/>
      <c r="K2" s="41"/>
      <c r="L2" s="41"/>
      <c r="M2" s="41"/>
      <c r="N2" s="41"/>
    </row>
    <row r="3" spans="1:22" s="42" customFormat="1" ht="81.75" customHeight="1" x14ac:dyDescent="0.25">
      <c r="A3" s="187" t="s">
        <v>264</v>
      </c>
      <c r="B3" s="187"/>
      <c r="C3" s="187"/>
      <c r="D3" s="187"/>
      <c r="E3" s="187"/>
      <c r="F3" s="187"/>
      <c r="G3" s="187"/>
      <c r="H3" s="187"/>
      <c r="I3" s="41"/>
      <c r="J3" s="41"/>
      <c r="K3" s="41"/>
      <c r="L3" s="41"/>
      <c r="M3" s="41"/>
      <c r="N3" s="41"/>
    </row>
    <row r="4" spans="1:22" s="42" customFormat="1" ht="12.75" customHeight="1" x14ac:dyDescent="0.25">
      <c r="A4" s="276"/>
      <c r="B4" s="276"/>
      <c r="C4" s="276"/>
      <c r="D4" s="276"/>
      <c r="E4" s="276"/>
      <c r="F4" s="276"/>
      <c r="G4" s="276"/>
      <c r="H4" s="276"/>
      <c r="I4" s="43"/>
      <c r="J4" s="41"/>
      <c r="K4" s="41"/>
      <c r="L4" s="41"/>
      <c r="M4" s="41"/>
      <c r="N4" s="41"/>
    </row>
    <row r="5" spans="1:22" s="42" customFormat="1" ht="15.75" customHeight="1" x14ac:dyDescent="0.25">
      <c r="A5" s="44"/>
      <c r="B5" s="44"/>
      <c r="C5" s="44"/>
      <c r="D5" s="44"/>
      <c r="E5" s="44"/>
      <c r="F5" s="44"/>
      <c r="G5" s="44"/>
      <c r="H5" s="44"/>
      <c r="I5" s="41"/>
      <c r="J5" s="41"/>
      <c r="K5" s="41"/>
      <c r="L5" s="41"/>
      <c r="M5" s="41"/>
      <c r="N5" s="41"/>
    </row>
    <row r="6" spans="1:22" s="46" customFormat="1" x14ac:dyDescent="0.25">
      <c r="A6" s="259" t="s">
        <v>38</v>
      </c>
      <c r="B6" s="259" t="s">
        <v>85</v>
      </c>
      <c r="C6" s="259" t="s">
        <v>192</v>
      </c>
      <c r="D6" s="242" t="s">
        <v>6</v>
      </c>
      <c r="E6" s="242"/>
      <c r="F6" s="242"/>
      <c r="G6" s="242"/>
      <c r="H6" s="259" t="s">
        <v>86</v>
      </c>
      <c r="I6" s="45"/>
      <c r="J6" s="45"/>
      <c r="K6" s="45"/>
      <c r="L6" s="45"/>
    </row>
    <row r="7" spans="1:22" ht="49.5" customHeight="1" x14ac:dyDescent="0.25">
      <c r="A7" s="261"/>
      <c r="B7" s="261"/>
      <c r="C7" s="261"/>
      <c r="D7" s="47" t="s">
        <v>87</v>
      </c>
      <c r="E7" s="47" t="s">
        <v>88</v>
      </c>
      <c r="F7" s="47" t="s">
        <v>89</v>
      </c>
      <c r="G7" s="47" t="s">
        <v>90</v>
      </c>
      <c r="H7" s="261"/>
      <c r="I7" s="48"/>
      <c r="J7" s="48"/>
      <c r="K7" s="48"/>
      <c r="L7" s="48"/>
    </row>
    <row r="8" spans="1:22" s="51" customFormat="1" x14ac:dyDescent="0.25">
      <c r="A8" s="49">
        <v>1</v>
      </c>
      <c r="B8" s="49">
        <v>2</v>
      </c>
      <c r="C8" s="49">
        <v>3</v>
      </c>
      <c r="D8" s="49">
        <v>4</v>
      </c>
      <c r="E8" s="49">
        <v>5</v>
      </c>
      <c r="F8" s="49">
        <v>6</v>
      </c>
      <c r="G8" s="49">
        <v>7</v>
      </c>
      <c r="H8" s="49">
        <v>8</v>
      </c>
      <c r="I8" s="50"/>
      <c r="J8" s="50"/>
      <c r="K8" s="50"/>
      <c r="L8" s="50"/>
    </row>
    <row r="9" spans="1:22" ht="54.75" customHeight="1" x14ac:dyDescent="0.25">
      <c r="A9" s="47">
        <v>1</v>
      </c>
      <c r="B9" s="29" t="s">
        <v>287</v>
      </c>
      <c r="C9" s="242" t="s">
        <v>373</v>
      </c>
      <c r="D9" s="47" t="s">
        <v>169</v>
      </c>
      <c r="E9" s="47" t="s">
        <v>169</v>
      </c>
      <c r="F9" s="47" t="s">
        <v>169</v>
      </c>
      <c r="G9" s="47" t="s">
        <v>169</v>
      </c>
      <c r="H9" s="259" t="s">
        <v>340</v>
      </c>
      <c r="I9" s="48"/>
      <c r="J9" s="48"/>
      <c r="K9" s="48"/>
      <c r="L9" s="48"/>
    </row>
    <row r="10" spans="1:22" ht="81" customHeight="1" x14ac:dyDescent="0.25">
      <c r="A10" s="47">
        <v>2</v>
      </c>
      <c r="B10" s="29" t="s">
        <v>286</v>
      </c>
      <c r="C10" s="242"/>
      <c r="D10" s="47" t="s">
        <v>169</v>
      </c>
      <c r="E10" s="47" t="s">
        <v>169</v>
      </c>
      <c r="F10" s="47" t="s">
        <v>169</v>
      </c>
      <c r="G10" s="47" t="s">
        <v>169</v>
      </c>
      <c r="H10" s="261"/>
      <c r="I10" s="48"/>
      <c r="J10" s="48"/>
      <c r="K10" s="48"/>
      <c r="L10" s="48"/>
    </row>
    <row r="11" spans="1:22" x14ac:dyDescent="0.25">
      <c r="A11" s="53"/>
      <c r="B11" s="53"/>
      <c r="C11" s="53"/>
      <c r="D11" s="53"/>
      <c r="E11" s="53"/>
      <c r="F11" s="53"/>
      <c r="G11" s="53"/>
      <c r="H11" s="53"/>
      <c r="I11" s="48"/>
      <c r="J11" s="48"/>
      <c r="K11" s="48"/>
      <c r="L11" s="48"/>
    </row>
    <row r="12" spans="1:22" x14ac:dyDescent="0.25">
      <c r="A12" s="28"/>
      <c r="B12" s="200" t="s">
        <v>170</v>
      </c>
      <c r="C12" s="200"/>
      <c r="D12" s="28"/>
      <c r="E12" s="28"/>
      <c r="F12" s="28"/>
      <c r="G12" s="244" t="s">
        <v>288</v>
      </c>
      <c r="H12" s="244"/>
      <c r="I12" s="48"/>
      <c r="J12" s="48"/>
      <c r="K12" s="48"/>
      <c r="L12" s="48"/>
    </row>
    <row r="13" spans="1:22" x14ac:dyDescent="0.25">
      <c r="A13" s="48"/>
      <c r="B13" s="48"/>
      <c r="C13" s="48"/>
      <c r="D13" s="48"/>
      <c r="E13" s="48"/>
      <c r="F13" s="48"/>
      <c r="G13" s="48"/>
      <c r="H13" s="48"/>
      <c r="I13" s="48"/>
      <c r="J13" s="48"/>
      <c r="K13" s="48"/>
      <c r="L13" s="48"/>
    </row>
  </sheetData>
  <mergeCells count="13">
    <mergeCell ref="H9:H10"/>
    <mergeCell ref="C9:C10"/>
    <mergeCell ref="B12:C12"/>
    <mergeCell ref="G12:H12"/>
    <mergeCell ref="A1:H1"/>
    <mergeCell ref="A2:H2"/>
    <mergeCell ref="A3:H3"/>
    <mergeCell ref="A4:H4"/>
    <mergeCell ref="A6:A7"/>
    <mergeCell ref="B6:B7"/>
    <mergeCell ref="C6:C7"/>
    <mergeCell ref="D6:G6"/>
    <mergeCell ref="H6:H7"/>
  </mergeCells>
  <pageMargins left="0.51181102362204722" right="0.31496062992125984" top="0.55118110236220474" bottom="0.35433070866141736" header="0.31496062992125984" footer="0.31496062992125984"/>
  <pageSetup paperSize="9" scale="8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16"/>
  <sheetViews>
    <sheetView workbookViewId="0">
      <selection activeCell="B12" sqref="B12"/>
    </sheetView>
  </sheetViews>
  <sheetFormatPr defaultRowHeight="15.75" x14ac:dyDescent="0.25"/>
  <cols>
    <col min="1" max="1" width="6.85546875" style="8" bestFit="1" customWidth="1"/>
    <col min="2" max="2" width="44.28515625" style="8" customWidth="1"/>
    <col min="3" max="3" width="26.28515625" style="8" customWidth="1"/>
    <col min="4" max="4" width="8" style="8" bestFit="1" customWidth="1"/>
    <col min="5" max="5" width="8.5703125" style="8" bestFit="1" customWidth="1"/>
    <col min="6" max="7" width="9.140625" style="8" bestFit="1" customWidth="1"/>
    <col min="8" max="8" width="43.140625" style="8" customWidth="1"/>
    <col min="9" max="16384" width="9.140625" style="8"/>
  </cols>
  <sheetData>
    <row r="1" spans="1:22" ht="49.5" customHeight="1" x14ac:dyDescent="0.25">
      <c r="A1" s="168" t="s">
        <v>269</v>
      </c>
      <c r="B1" s="168"/>
      <c r="C1" s="168"/>
      <c r="D1" s="168"/>
      <c r="E1" s="168"/>
      <c r="F1" s="168"/>
      <c r="G1" s="168"/>
      <c r="H1" s="168"/>
      <c r="I1" s="14"/>
      <c r="J1" s="14"/>
      <c r="K1" s="14"/>
      <c r="L1" s="14"/>
      <c r="M1" s="14"/>
      <c r="N1" s="14"/>
      <c r="O1" s="14"/>
      <c r="P1" s="14"/>
      <c r="Q1" s="14"/>
      <c r="R1" s="14"/>
      <c r="S1" s="14"/>
      <c r="T1" s="14"/>
      <c r="U1" s="14"/>
      <c r="V1" s="14"/>
    </row>
    <row r="2" spans="1:22" s="42" customFormat="1" ht="15.75" customHeight="1" x14ac:dyDescent="0.25">
      <c r="A2" s="169"/>
      <c r="B2" s="169"/>
      <c r="C2" s="169"/>
      <c r="D2" s="169"/>
      <c r="E2" s="169"/>
      <c r="F2" s="169"/>
      <c r="G2" s="169"/>
      <c r="H2" s="169"/>
      <c r="I2" s="41"/>
      <c r="J2" s="41"/>
      <c r="K2" s="41"/>
      <c r="L2" s="41"/>
      <c r="M2" s="41"/>
      <c r="N2" s="41"/>
    </row>
    <row r="3" spans="1:22" s="42" customFormat="1" ht="70.5" customHeight="1" x14ac:dyDescent="0.25">
      <c r="A3" s="187" t="s">
        <v>265</v>
      </c>
      <c r="B3" s="187"/>
      <c r="C3" s="187"/>
      <c r="D3" s="187"/>
      <c r="E3" s="187"/>
      <c r="F3" s="187"/>
      <c r="G3" s="187"/>
      <c r="H3" s="187"/>
      <c r="I3" s="41"/>
      <c r="J3" s="41"/>
      <c r="K3" s="41"/>
      <c r="L3" s="41"/>
      <c r="M3" s="41"/>
      <c r="N3" s="41"/>
    </row>
    <row r="4" spans="1:22" s="42" customFormat="1" ht="12.75" customHeight="1" x14ac:dyDescent="0.25">
      <c r="A4" s="276"/>
      <c r="B4" s="276"/>
      <c r="C4" s="276"/>
      <c r="D4" s="276"/>
      <c r="E4" s="276"/>
      <c r="F4" s="276"/>
      <c r="G4" s="276"/>
      <c r="H4" s="276"/>
      <c r="I4" s="43"/>
      <c r="J4" s="41"/>
      <c r="K4" s="41"/>
      <c r="L4" s="41"/>
      <c r="M4" s="41"/>
      <c r="N4" s="41"/>
    </row>
    <row r="5" spans="1:22" s="42" customFormat="1" ht="15.75" customHeight="1" x14ac:dyDescent="0.25">
      <c r="A5" s="44"/>
      <c r="B5" s="44"/>
      <c r="C5" s="44"/>
      <c r="D5" s="44"/>
      <c r="E5" s="44"/>
      <c r="F5" s="44"/>
      <c r="G5" s="44"/>
      <c r="H5" s="44"/>
      <c r="I5" s="41"/>
      <c r="J5" s="41"/>
      <c r="K5" s="41"/>
      <c r="L5" s="41"/>
      <c r="M5" s="41"/>
      <c r="N5" s="41"/>
    </row>
    <row r="6" spans="1:22" s="46" customFormat="1" x14ac:dyDescent="0.25">
      <c r="A6" s="259" t="s">
        <v>38</v>
      </c>
      <c r="B6" s="259" t="s">
        <v>85</v>
      </c>
      <c r="C6" s="259" t="s">
        <v>192</v>
      </c>
      <c r="D6" s="242" t="s">
        <v>6</v>
      </c>
      <c r="E6" s="242"/>
      <c r="F6" s="242"/>
      <c r="G6" s="242"/>
      <c r="H6" s="259" t="s">
        <v>86</v>
      </c>
      <c r="I6" s="45"/>
      <c r="J6" s="45"/>
      <c r="K6" s="45"/>
      <c r="L6" s="45"/>
    </row>
    <row r="7" spans="1:22" ht="49.5" customHeight="1" x14ac:dyDescent="0.25">
      <c r="A7" s="261"/>
      <c r="B7" s="261"/>
      <c r="C7" s="261"/>
      <c r="D7" s="47" t="s">
        <v>87</v>
      </c>
      <c r="E7" s="47" t="s">
        <v>88</v>
      </c>
      <c r="F7" s="47" t="s">
        <v>89</v>
      </c>
      <c r="G7" s="47" t="s">
        <v>90</v>
      </c>
      <c r="H7" s="261"/>
      <c r="I7" s="48"/>
      <c r="J7" s="48"/>
      <c r="K7" s="48"/>
      <c r="L7" s="48"/>
    </row>
    <row r="8" spans="1:22" s="51" customFormat="1" x14ac:dyDescent="0.25">
      <c r="A8" s="49">
        <v>1</v>
      </c>
      <c r="B8" s="49">
        <v>2</v>
      </c>
      <c r="C8" s="49">
        <v>3</v>
      </c>
      <c r="D8" s="49">
        <v>4</v>
      </c>
      <c r="E8" s="49">
        <v>5</v>
      </c>
      <c r="F8" s="49">
        <v>6</v>
      </c>
      <c r="G8" s="49">
        <v>7</v>
      </c>
      <c r="H8" s="49">
        <v>8</v>
      </c>
      <c r="I8" s="50"/>
      <c r="J8" s="50"/>
      <c r="K8" s="50"/>
      <c r="L8" s="50"/>
    </row>
    <row r="9" spans="1:22" ht="49.5" customHeight="1" x14ac:dyDescent="0.25">
      <c r="A9" s="47">
        <v>1</v>
      </c>
      <c r="B9" s="19" t="s">
        <v>289</v>
      </c>
      <c r="C9" s="131" t="s">
        <v>383</v>
      </c>
      <c r="D9" s="17" t="s">
        <v>169</v>
      </c>
      <c r="E9" s="17" t="s">
        <v>169</v>
      </c>
      <c r="F9" s="17" t="s">
        <v>169</v>
      </c>
      <c r="G9" s="17" t="s">
        <v>169</v>
      </c>
      <c r="H9" s="242" t="s">
        <v>284</v>
      </c>
      <c r="I9" s="48"/>
      <c r="J9" s="48"/>
      <c r="K9" s="48"/>
      <c r="L9" s="48"/>
    </row>
    <row r="10" spans="1:22" ht="25.5" x14ac:dyDescent="0.25">
      <c r="A10" s="47">
        <v>2</v>
      </c>
      <c r="B10" s="19" t="s">
        <v>290</v>
      </c>
      <c r="C10" s="242" t="s">
        <v>374</v>
      </c>
      <c r="D10" s="17" t="s">
        <v>169</v>
      </c>
      <c r="E10" s="17" t="s">
        <v>169</v>
      </c>
      <c r="F10" s="17" t="s">
        <v>169</v>
      </c>
      <c r="G10" s="17" t="s">
        <v>169</v>
      </c>
      <c r="H10" s="242"/>
      <c r="I10" s="48"/>
      <c r="J10" s="48"/>
      <c r="K10" s="48"/>
      <c r="L10" s="48"/>
    </row>
    <row r="11" spans="1:22" ht="51" x14ac:dyDescent="0.25">
      <c r="A11" s="47">
        <v>3</v>
      </c>
      <c r="B11" s="29" t="s">
        <v>199</v>
      </c>
      <c r="C11" s="242"/>
      <c r="D11" s="17" t="s">
        <v>169</v>
      </c>
      <c r="E11" s="17" t="s">
        <v>169</v>
      </c>
      <c r="F11" s="17" t="s">
        <v>169</v>
      </c>
      <c r="G11" s="17" t="s">
        <v>169</v>
      </c>
      <c r="H11" s="242"/>
      <c r="I11" s="48"/>
      <c r="J11" s="48"/>
      <c r="K11" s="48"/>
      <c r="L11" s="48"/>
    </row>
    <row r="12" spans="1:22" ht="49.5" customHeight="1" x14ac:dyDescent="0.25">
      <c r="A12" s="47">
        <v>4</v>
      </c>
      <c r="B12" s="29" t="s">
        <v>200</v>
      </c>
      <c r="C12" s="242"/>
      <c r="D12" s="17" t="s">
        <v>169</v>
      </c>
      <c r="E12" s="17" t="s">
        <v>169</v>
      </c>
      <c r="F12" s="17" t="s">
        <v>169</v>
      </c>
      <c r="G12" s="17" t="s">
        <v>169</v>
      </c>
      <c r="H12" s="242"/>
      <c r="I12" s="48"/>
      <c r="J12" s="48"/>
      <c r="K12" s="48"/>
      <c r="L12" s="48"/>
    </row>
    <row r="13" spans="1:22" ht="38.25" x14ac:dyDescent="0.25">
      <c r="A13" s="47">
        <v>5</v>
      </c>
      <c r="B13" s="29" t="s">
        <v>201</v>
      </c>
      <c r="C13" s="242"/>
      <c r="D13" s="52"/>
      <c r="E13" s="52"/>
      <c r="F13" s="52"/>
      <c r="G13" s="52"/>
      <c r="H13" s="29" t="s">
        <v>285</v>
      </c>
      <c r="I13" s="48"/>
      <c r="J13" s="48"/>
      <c r="K13" s="48"/>
      <c r="L13" s="48"/>
    </row>
    <row r="14" spans="1:22" x14ac:dyDescent="0.25">
      <c r="A14" s="53"/>
      <c r="B14" s="11"/>
      <c r="C14" s="53"/>
      <c r="D14" s="53"/>
      <c r="E14" s="53"/>
      <c r="F14" s="53"/>
      <c r="G14" s="53"/>
      <c r="H14" s="53"/>
      <c r="I14" s="48"/>
      <c r="J14" s="48"/>
      <c r="K14" s="48"/>
      <c r="L14" s="48"/>
    </row>
    <row r="15" spans="1:22" x14ac:dyDescent="0.25">
      <c r="A15" s="28"/>
      <c r="B15" s="200" t="s">
        <v>170</v>
      </c>
      <c r="C15" s="200"/>
      <c r="D15" s="28"/>
      <c r="E15" s="28"/>
      <c r="F15" s="28"/>
      <c r="G15" s="244" t="s">
        <v>288</v>
      </c>
      <c r="H15" s="244"/>
      <c r="I15" s="48"/>
      <c r="J15" s="48"/>
      <c r="K15" s="48"/>
      <c r="L15" s="48"/>
    </row>
    <row r="16" spans="1:22" x14ac:dyDescent="0.25">
      <c r="A16" s="48"/>
      <c r="B16" s="48"/>
      <c r="C16" s="48"/>
      <c r="D16" s="48"/>
      <c r="E16" s="48"/>
      <c r="F16" s="48"/>
      <c r="G16" s="48"/>
      <c r="H16" s="48"/>
      <c r="I16" s="48"/>
      <c r="J16" s="48"/>
      <c r="K16" s="48"/>
      <c r="L16" s="48"/>
    </row>
  </sheetData>
  <mergeCells count="13">
    <mergeCell ref="C10:C13"/>
    <mergeCell ref="H9:H12"/>
    <mergeCell ref="B15:C15"/>
    <mergeCell ref="G15:H15"/>
    <mergeCell ref="A1:H1"/>
    <mergeCell ref="A2:H2"/>
    <mergeCell ref="A3:H3"/>
    <mergeCell ref="A4:H4"/>
    <mergeCell ref="A6:A7"/>
    <mergeCell ref="B6:B7"/>
    <mergeCell ref="C6:C7"/>
    <mergeCell ref="D6:G6"/>
    <mergeCell ref="H6:H7"/>
  </mergeCells>
  <pageMargins left="0.51181102362204722" right="0.31496062992125984" top="0.55118110236220474" bottom="0.35433070866141736" header="0.31496062992125984" footer="0.31496062992125984"/>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pageSetUpPr fitToPage="1"/>
  </sheetPr>
  <dimension ref="A1:N43"/>
  <sheetViews>
    <sheetView zoomScale="80" zoomScaleNormal="80" workbookViewId="0">
      <selection activeCell="G7" sqref="G7"/>
    </sheetView>
  </sheetViews>
  <sheetFormatPr defaultRowHeight="12.75" x14ac:dyDescent="0.2"/>
  <cols>
    <col min="1" max="1" width="9.140625" style="37"/>
    <col min="2" max="2" width="32.140625" style="37" customWidth="1"/>
    <col min="3" max="3" width="13.85546875" style="37" customWidth="1"/>
    <col min="4" max="4" width="14" style="37" customWidth="1"/>
    <col min="5" max="5" width="14.85546875" style="37" customWidth="1"/>
    <col min="6" max="6" width="13.28515625" style="37" customWidth="1"/>
    <col min="7" max="7" width="39.7109375" style="37" customWidth="1"/>
    <col min="8" max="8" width="12.140625" style="37" customWidth="1"/>
    <col min="9" max="9" width="15" style="37" customWidth="1"/>
    <col min="10" max="10" width="7.85546875" style="37" customWidth="1"/>
    <col min="11" max="11" width="7.7109375" style="37" customWidth="1"/>
    <col min="12" max="12" width="7.85546875" style="37" customWidth="1"/>
    <col min="13" max="14" width="8" style="37" customWidth="1"/>
    <col min="15" max="16384" width="9.140625" style="37"/>
  </cols>
  <sheetData>
    <row r="1" spans="1:14" ht="71.25" customHeight="1" x14ac:dyDescent="0.2">
      <c r="A1" s="39"/>
      <c r="B1" s="39"/>
      <c r="C1" s="39"/>
      <c r="D1" s="39"/>
      <c r="E1" s="39"/>
      <c r="F1" s="39"/>
      <c r="G1" s="39"/>
      <c r="H1" s="181" t="s">
        <v>172</v>
      </c>
      <c r="I1" s="181"/>
      <c r="J1" s="181"/>
      <c r="K1" s="181"/>
      <c r="L1" s="181"/>
      <c r="M1" s="181"/>
      <c r="N1" s="181"/>
    </row>
    <row r="2" spans="1:14" ht="70.5" customHeight="1" x14ac:dyDescent="0.2">
      <c r="A2" s="187" t="s">
        <v>173</v>
      </c>
      <c r="B2" s="187"/>
      <c r="C2" s="187"/>
      <c r="D2" s="187"/>
      <c r="E2" s="187"/>
      <c r="F2" s="187"/>
      <c r="G2" s="187"/>
      <c r="H2" s="187"/>
      <c r="I2" s="187"/>
      <c r="J2" s="187"/>
      <c r="K2" s="187"/>
      <c r="L2" s="187"/>
      <c r="M2" s="187"/>
      <c r="N2" s="187"/>
    </row>
    <row r="3" spans="1:14" ht="71.25" customHeight="1" x14ac:dyDescent="0.2">
      <c r="A3" s="189" t="s">
        <v>38</v>
      </c>
      <c r="B3" s="189" t="s">
        <v>39</v>
      </c>
      <c r="C3" s="178" t="s">
        <v>40</v>
      </c>
      <c r="D3" s="179"/>
      <c r="E3" s="179"/>
      <c r="F3" s="180"/>
      <c r="G3" s="189" t="s">
        <v>41</v>
      </c>
      <c r="H3" s="189" t="s">
        <v>42</v>
      </c>
      <c r="I3" s="189" t="s">
        <v>43</v>
      </c>
      <c r="J3" s="178" t="s">
        <v>44</v>
      </c>
      <c r="K3" s="179"/>
      <c r="L3" s="179"/>
      <c r="M3" s="179"/>
      <c r="N3" s="180"/>
    </row>
    <row r="4" spans="1:14" ht="71.25" customHeight="1" x14ac:dyDescent="0.2">
      <c r="A4" s="190"/>
      <c r="B4" s="190"/>
      <c r="C4" s="17" t="s">
        <v>4</v>
      </c>
      <c r="D4" s="17" t="s">
        <v>0</v>
      </c>
      <c r="E4" s="17" t="s">
        <v>3</v>
      </c>
      <c r="F4" s="17" t="s">
        <v>10</v>
      </c>
      <c r="G4" s="190"/>
      <c r="H4" s="190"/>
      <c r="I4" s="190"/>
      <c r="J4" s="17" t="s">
        <v>134</v>
      </c>
      <c r="K4" s="17" t="s">
        <v>133</v>
      </c>
      <c r="L4" s="17" t="s">
        <v>132</v>
      </c>
      <c r="M4" s="17" t="s">
        <v>135</v>
      </c>
      <c r="N4" s="17" t="s">
        <v>136</v>
      </c>
    </row>
    <row r="5" spans="1:14" x14ac:dyDescent="0.2">
      <c r="A5" s="17">
        <v>1</v>
      </c>
      <c r="B5" s="17">
        <v>2</v>
      </c>
      <c r="C5" s="17">
        <v>3</v>
      </c>
      <c r="D5" s="17">
        <v>4</v>
      </c>
      <c r="E5" s="17">
        <v>5</v>
      </c>
      <c r="F5" s="17">
        <v>6</v>
      </c>
      <c r="G5" s="17">
        <v>7</v>
      </c>
      <c r="H5" s="17">
        <v>8</v>
      </c>
      <c r="I5" s="17">
        <v>9</v>
      </c>
      <c r="J5" s="17">
        <v>10</v>
      </c>
      <c r="K5" s="17">
        <v>11</v>
      </c>
      <c r="L5" s="17">
        <v>12</v>
      </c>
      <c r="M5" s="17">
        <v>13</v>
      </c>
      <c r="N5" s="17">
        <v>14</v>
      </c>
    </row>
    <row r="6" spans="1:14" x14ac:dyDescent="0.2">
      <c r="A6" s="202" t="s">
        <v>115</v>
      </c>
      <c r="B6" s="203"/>
      <c r="C6" s="203"/>
      <c r="D6" s="203"/>
      <c r="E6" s="203"/>
      <c r="F6" s="203"/>
      <c r="G6" s="203"/>
      <c r="H6" s="203"/>
      <c r="I6" s="203"/>
      <c r="J6" s="203"/>
      <c r="K6" s="203"/>
      <c r="L6" s="203"/>
      <c r="M6" s="203"/>
      <c r="N6" s="204"/>
    </row>
    <row r="7" spans="1:14" ht="139.5" customHeight="1" x14ac:dyDescent="0.2">
      <c r="A7" s="194" t="s">
        <v>48</v>
      </c>
      <c r="B7" s="194" t="s">
        <v>327</v>
      </c>
      <c r="C7" s="205">
        <f>'Перечень меропр. ДС'!F12</f>
        <v>291</v>
      </c>
      <c r="D7" s="205">
        <f>'Перечень меропр. ДС'!F11</f>
        <v>567</v>
      </c>
      <c r="E7" s="205">
        <v>55558</v>
      </c>
      <c r="F7" s="205">
        <f>'Перечень меропр. ДС'!F13</f>
        <v>0</v>
      </c>
      <c r="G7" s="40" t="s">
        <v>194</v>
      </c>
      <c r="H7" s="17" t="s">
        <v>9</v>
      </c>
      <c r="I7" s="17">
        <v>50.8</v>
      </c>
      <c r="J7" s="17">
        <v>55</v>
      </c>
      <c r="K7" s="17">
        <v>64</v>
      </c>
      <c r="L7" s="17">
        <v>66.099999999999994</v>
      </c>
      <c r="M7" s="17">
        <v>68.2</v>
      </c>
      <c r="N7" s="17">
        <v>68.2</v>
      </c>
    </row>
    <row r="8" spans="1:14" ht="78" customHeight="1" x14ac:dyDescent="0.2">
      <c r="A8" s="195"/>
      <c r="B8" s="195"/>
      <c r="C8" s="206"/>
      <c r="D8" s="206"/>
      <c r="E8" s="206"/>
      <c r="F8" s="206"/>
      <c r="G8" s="19" t="s">
        <v>131</v>
      </c>
      <c r="H8" s="24" t="s">
        <v>9</v>
      </c>
      <c r="I8" s="24">
        <v>70</v>
      </c>
      <c r="J8" s="17">
        <v>75</v>
      </c>
      <c r="K8" s="17">
        <v>78</v>
      </c>
      <c r="L8" s="17">
        <v>80</v>
      </c>
      <c r="M8" s="17">
        <v>82</v>
      </c>
      <c r="N8" s="17">
        <v>83</v>
      </c>
    </row>
    <row r="9" spans="1:14" ht="58.5" customHeight="1" x14ac:dyDescent="0.2">
      <c r="A9" s="195"/>
      <c r="B9" s="195"/>
      <c r="C9" s="206"/>
      <c r="D9" s="206"/>
      <c r="E9" s="206"/>
      <c r="F9" s="206"/>
      <c r="G9" s="19" t="s">
        <v>427</v>
      </c>
      <c r="H9" s="17" t="s">
        <v>102</v>
      </c>
      <c r="I9" s="17">
        <v>25</v>
      </c>
      <c r="J9" s="17">
        <v>25</v>
      </c>
      <c r="K9" s="17">
        <v>25</v>
      </c>
      <c r="L9" s="17">
        <v>25</v>
      </c>
      <c r="M9" s="17">
        <v>30</v>
      </c>
      <c r="N9" s="17">
        <v>30</v>
      </c>
    </row>
    <row r="10" spans="1:14" ht="77.25" customHeight="1" x14ac:dyDescent="0.2">
      <c r="A10" s="195"/>
      <c r="B10" s="195"/>
      <c r="C10" s="206"/>
      <c r="D10" s="206"/>
      <c r="E10" s="206"/>
      <c r="F10" s="206"/>
      <c r="G10" s="19" t="s">
        <v>100</v>
      </c>
      <c r="H10" s="17" t="s">
        <v>9</v>
      </c>
      <c r="I10" s="17">
        <v>10</v>
      </c>
      <c r="J10" s="17">
        <v>10</v>
      </c>
      <c r="K10" s="17">
        <v>10</v>
      </c>
      <c r="L10" s="17">
        <v>10</v>
      </c>
      <c r="M10" s="17">
        <v>10</v>
      </c>
      <c r="N10" s="17">
        <v>10</v>
      </c>
    </row>
    <row r="11" spans="1:14" ht="72.75" customHeight="1" x14ac:dyDescent="0.2">
      <c r="A11" s="196"/>
      <c r="B11" s="196"/>
      <c r="C11" s="207"/>
      <c r="D11" s="207"/>
      <c r="E11" s="207"/>
      <c r="F11" s="207"/>
      <c r="G11" s="19" t="s">
        <v>101</v>
      </c>
      <c r="H11" s="17" t="s">
        <v>9</v>
      </c>
      <c r="I11" s="17">
        <v>40</v>
      </c>
      <c r="J11" s="17">
        <v>45</v>
      </c>
      <c r="K11" s="17">
        <v>47.5</v>
      </c>
      <c r="L11" s="17">
        <v>50</v>
      </c>
      <c r="M11" s="17">
        <v>53</v>
      </c>
      <c r="N11" s="17">
        <v>55</v>
      </c>
    </row>
    <row r="12" spans="1:14" x14ac:dyDescent="0.2">
      <c r="A12" s="28"/>
      <c r="B12" s="67"/>
      <c r="C12" s="28"/>
      <c r="D12" s="28"/>
      <c r="E12" s="28"/>
      <c r="F12" s="28"/>
      <c r="G12" s="28"/>
      <c r="H12" s="28"/>
      <c r="I12" s="28"/>
      <c r="J12" s="28"/>
      <c r="K12" s="28"/>
      <c r="L12" s="28"/>
      <c r="M12" s="28"/>
      <c r="N12" s="28"/>
    </row>
    <row r="13" spans="1:14" x14ac:dyDescent="0.2">
      <c r="A13" s="28"/>
      <c r="B13" s="28"/>
      <c r="C13" s="28"/>
      <c r="D13" s="28"/>
      <c r="E13" s="28"/>
      <c r="F13" s="28"/>
      <c r="G13" s="28"/>
      <c r="H13" s="28"/>
      <c r="I13" s="28"/>
      <c r="J13" s="28"/>
      <c r="K13" s="28"/>
      <c r="L13" s="28"/>
      <c r="M13" s="28"/>
      <c r="N13" s="28"/>
    </row>
    <row r="14" spans="1:14" x14ac:dyDescent="0.2">
      <c r="A14" s="28"/>
      <c r="B14" s="28"/>
      <c r="C14" s="28"/>
      <c r="D14" s="28"/>
      <c r="E14" s="28"/>
      <c r="F14" s="28"/>
      <c r="G14" s="28"/>
      <c r="H14" s="28"/>
      <c r="I14" s="28"/>
      <c r="J14" s="28"/>
      <c r="K14" s="28"/>
      <c r="L14" s="28"/>
      <c r="M14" s="28"/>
      <c r="N14" s="28"/>
    </row>
    <row r="15" spans="1:14" x14ac:dyDescent="0.2">
      <c r="A15" s="28"/>
      <c r="B15" s="28"/>
      <c r="C15" s="28"/>
      <c r="D15" s="28"/>
      <c r="E15" s="28"/>
      <c r="F15" s="28"/>
      <c r="G15" s="28"/>
      <c r="H15" s="28"/>
      <c r="I15" s="28"/>
      <c r="J15" s="28"/>
      <c r="K15" s="28"/>
      <c r="L15" s="28"/>
      <c r="M15" s="28"/>
      <c r="N15" s="28"/>
    </row>
    <row r="16" spans="1:14" x14ac:dyDescent="0.2">
      <c r="A16" s="28"/>
      <c r="B16" s="28"/>
      <c r="C16" s="28"/>
      <c r="D16" s="28"/>
      <c r="E16" s="28"/>
      <c r="F16" s="28"/>
      <c r="G16" s="28"/>
      <c r="H16" s="28"/>
      <c r="I16" s="28"/>
      <c r="J16" s="28"/>
      <c r="K16" s="28"/>
      <c r="L16" s="28"/>
      <c r="M16" s="28"/>
      <c r="N16" s="28"/>
    </row>
    <row r="17" spans="1:14" x14ac:dyDescent="0.2">
      <c r="A17" s="28"/>
      <c r="B17" s="28"/>
      <c r="C17" s="28"/>
      <c r="D17" s="28"/>
      <c r="E17" s="28"/>
      <c r="F17" s="28"/>
      <c r="G17" s="28"/>
      <c r="H17" s="28"/>
      <c r="I17" s="28"/>
      <c r="J17" s="28"/>
      <c r="K17" s="28"/>
      <c r="L17" s="28"/>
      <c r="M17" s="28"/>
      <c r="N17" s="28"/>
    </row>
    <row r="18" spans="1:14" x14ac:dyDescent="0.2">
      <c r="A18" s="28"/>
      <c r="B18" s="28"/>
      <c r="C18" s="28"/>
      <c r="D18" s="28"/>
      <c r="E18" s="28"/>
      <c r="F18" s="28"/>
      <c r="G18" s="28"/>
      <c r="H18" s="28"/>
      <c r="I18" s="28"/>
      <c r="J18" s="28"/>
      <c r="K18" s="28"/>
      <c r="L18" s="28"/>
      <c r="M18" s="28"/>
      <c r="N18" s="28"/>
    </row>
    <row r="19" spans="1:14" x14ac:dyDescent="0.2">
      <c r="A19" s="28"/>
      <c r="B19" s="28"/>
      <c r="C19" s="28"/>
      <c r="D19" s="28"/>
      <c r="E19" s="28"/>
      <c r="F19" s="28"/>
      <c r="G19" s="28"/>
      <c r="H19" s="28"/>
      <c r="I19" s="28"/>
      <c r="J19" s="28"/>
      <c r="K19" s="28"/>
      <c r="L19" s="28"/>
      <c r="M19" s="28"/>
      <c r="N19" s="28"/>
    </row>
    <row r="20" spans="1:14" x14ac:dyDescent="0.2">
      <c r="A20" s="28"/>
      <c r="B20" s="28"/>
      <c r="C20" s="28"/>
      <c r="D20" s="28"/>
      <c r="E20" s="28"/>
      <c r="F20" s="28"/>
      <c r="G20" s="28"/>
      <c r="H20" s="28"/>
      <c r="I20" s="28"/>
      <c r="J20" s="28"/>
      <c r="K20" s="28"/>
      <c r="L20" s="28"/>
      <c r="M20" s="28"/>
      <c r="N20" s="28"/>
    </row>
    <row r="21" spans="1:14" x14ac:dyDescent="0.2">
      <c r="A21" s="28"/>
      <c r="B21" s="28"/>
      <c r="C21" s="28"/>
      <c r="D21" s="28"/>
      <c r="E21" s="28"/>
      <c r="F21" s="28"/>
      <c r="G21" s="28"/>
      <c r="H21" s="28"/>
      <c r="I21" s="28"/>
      <c r="J21" s="28"/>
      <c r="K21" s="28"/>
      <c r="L21" s="28"/>
      <c r="M21" s="28"/>
      <c r="N21" s="28"/>
    </row>
    <row r="22" spans="1:14" x14ac:dyDescent="0.2">
      <c r="A22" s="28"/>
      <c r="B22" s="28"/>
      <c r="C22" s="28"/>
      <c r="D22" s="28"/>
      <c r="E22" s="28"/>
      <c r="F22" s="28"/>
      <c r="G22" s="28"/>
      <c r="H22" s="28"/>
      <c r="I22" s="28"/>
      <c r="J22" s="28"/>
      <c r="K22" s="28"/>
      <c r="L22" s="28"/>
      <c r="M22" s="28"/>
      <c r="N22" s="28"/>
    </row>
    <row r="23" spans="1:14" x14ac:dyDescent="0.2">
      <c r="A23" s="28"/>
      <c r="B23" s="28"/>
      <c r="C23" s="28"/>
      <c r="D23" s="28"/>
      <c r="E23" s="28"/>
      <c r="F23" s="28"/>
      <c r="G23" s="28"/>
      <c r="H23" s="28"/>
      <c r="I23" s="28"/>
      <c r="J23" s="28"/>
      <c r="K23" s="28"/>
      <c r="L23" s="28"/>
      <c r="M23" s="28"/>
      <c r="N23" s="28"/>
    </row>
    <row r="24" spans="1:14" x14ac:dyDescent="0.2">
      <c r="A24" s="28"/>
      <c r="B24" s="28"/>
      <c r="C24" s="28"/>
      <c r="D24" s="28"/>
      <c r="E24" s="28"/>
      <c r="F24" s="28"/>
      <c r="G24" s="28"/>
      <c r="H24" s="28"/>
      <c r="I24" s="28"/>
      <c r="J24" s="28"/>
      <c r="K24" s="28"/>
      <c r="L24" s="28"/>
      <c r="M24" s="28"/>
      <c r="N24" s="28"/>
    </row>
    <row r="25" spans="1:14" x14ac:dyDescent="0.2">
      <c r="A25" s="28"/>
      <c r="B25" s="28"/>
      <c r="C25" s="28"/>
      <c r="D25" s="28"/>
      <c r="E25" s="28"/>
      <c r="F25" s="28"/>
      <c r="G25" s="28"/>
      <c r="H25" s="28"/>
      <c r="I25" s="28"/>
      <c r="J25" s="28"/>
      <c r="K25" s="28"/>
      <c r="L25" s="28"/>
      <c r="M25" s="28"/>
      <c r="N25" s="28"/>
    </row>
    <row r="26" spans="1:14" x14ac:dyDescent="0.2">
      <c r="A26" s="197"/>
      <c r="B26" s="197"/>
      <c r="C26" s="197"/>
      <c r="D26" s="197"/>
      <c r="E26" s="197"/>
      <c r="F26" s="197"/>
      <c r="G26" s="197"/>
      <c r="H26" s="197"/>
      <c r="I26" s="197"/>
      <c r="J26" s="197"/>
      <c r="K26" s="197"/>
      <c r="L26" s="197"/>
      <c r="M26" s="197"/>
      <c r="N26" s="197"/>
    </row>
    <row r="27" spans="1:14" x14ac:dyDescent="0.2">
      <c r="A27" s="197"/>
      <c r="B27" s="197"/>
      <c r="C27" s="27"/>
      <c r="D27" s="27"/>
      <c r="E27" s="27"/>
      <c r="F27" s="27"/>
      <c r="G27" s="197"/>
      <c r="H27" s="197"/>
      <c r="I27" s="197"/>
      <c r="J27" s="27"/>
      <c r="K27" s="27"/>
      <c r="L27" s="27"/>
      <c r="M27" s="27"/>
      <c r="N27" s="27"/>
    </row>
    <row r="28" spans="1:14" x14ac:dyDescent="0.2">
      <c r="A28" s="27"/>
      <c r="B28" s="27"/>
      <c r="C28" s="27"/>
      <c r="D28" s="27"/>
      <c r="E28" s="27"/>
      <c r="F28" s="27"/>
      <c r="G28" s="27"/>
      <c r="H28" s="27"/>
      <c r="I28" s="27"/>
      <c r="J28" s="27"/>
      <c r="K28" s="27"/>
      <c r="L28" s="27"/>
      <c r="M28" s="27"/>
      <c r="N28" s="27"/>
    </row>
    <row r="29" spans="1:14" x14ac:dyDescent="0.2">
      <c r="A29" s="197"/>
      <c r="B29" s="197"/>
      <c r="C29" s="197"/>
      <c r="D29" s="197"/>
      <c r="E29" s="197"/>
      <c r="F29" s="197"/>
      <c r="G29" s="197"/>
      <c r="H29" s="197"/>
      <c r="I29" s="197"/>
      <c r="J29" s="197"/>
      <c r="K29" s="197"/>
      <c r="L29" s="197"/>
      <c r="M29" s="197"/>
      <c r="N29" s="197"/>
    </row>
    <row r="30" spans="1:14" x14ac:dyDescent="0.2">
      <c r="A30" s="199"/>
      <c r="B30" s="200"/>
      <c r="C30" s="198"/>
      <c r="D30" s="198"/>
      <c r="E30" s="198"/>
      <c r="F30" s="198"/>
      <c r="G30" s="201"/>
      <c r="H30" s="187"/>
      <c r="I30" s="187"/>
      <c r="J30" s="187"/>
      <c r="K30" s="187"/>
      <c r="L30" s="187"/>
      <c r="M30" s="187"/>
      <c r="N30" s="187"/>
    </row>
    <row r="31" spans="1:14" x14ac:dyDescent="0.2">
      <c r="A31" s="199"/>
      <c r="B31" s="200"/>
      <c r="C31" s="187"/>
      <c r="D31" s="198"/>
      <c r="E31" s="187"/>
      <c r="F31" s="187"/>
      <c r="G31" s="201"/>
      <c r="H31" s="187"/>
      <c r="I31" s="187"/>
      <c r="J31" s="187"/>
      <c r="K31" s="187"/>
      <c r="L31" s="187"/>
      <c r="M31" s="187"/>
      <c r="N31" s="187"/>
    </row>
    <row r="32" spans="1:14" x14ac:dyDescent="0.2">
      <c r="A32" s="199"/>
      <c r="B32" s="200"/>
      <c r="C32" s="187"/>
      <c r="D32" s="198"/>
      <c r="E32" s="187"/>
      <c r="F32" s="187"/>
      <c r="G32" s="201"/>
      <c r="H32" s="187"/>
      <c r="I32" s="187"/>
      <c r="J32" s="187"/>
      <c r="K32" s="187"/>
      <c r="L32" s="187"/>
      <c r="M32" s="187"/>
      <c r="N32" s="187"/>
    </row>
    <row r="33" spans="1:14" x14ac:dyDescent="0.2">
      <c r="A33" s="199"/>
      <c r="B33" s="200"/>
      <c r="C33" s="187"/>
      <c r="D33" s="198"/>
      <c r="E33" s="187"/>
      <c r="F33" s="187"/>
      <c r="G33" s="201"/>
      <c r="H33" s="187"/>
      <c r="I33" s="187"/>
      <c r="J33" s="187"/>
      <c r="K33" s="187"/>
      <c r="L33" s="187"/>
      <c r="M33" s="187"/>
      <c r="N33" s="187"/>
    </row>
    <row r="34" spans="1:14" x14ac:dyDescent="0.2">
      <c r="A34" s="199"/>
      <c r="B34" s="200"/>
      <c r="C34" s="187"/>
      <c r="D34" s="198"/>
      <c r="E34" s="187"/>
      <c r="F34" s="187"/>
      <c r="G34" s="201"/>
      <c r="H34" s="187"/>
      <c r="I34" s="187"/>
      <c r="J34" s="187"/>
      <c r="K34" s="187"/>
      <c r="L34" s="187"/>
      <c r="M34" s="187"/>
      <c r="N34" s="187"/>
    </row>
    <row r="35" spans="1:14" x14ac:dyDescent="0.2">
      <c r="A35" s="199"/>
      <c r="B35" s="200"/>
      <c r="C35" s="187"/>
      <c r="D35" s="198"/>
      <c r="E35" s="187"/>
      <c r="F35" s="187"/>
      <c r="G35" s="201"/>
      <c r="H35" s="187"/>
      <c r="I35" s="187"/>
      <c r="J35" s="187"/>
      <c r="K35" s="187"/>
      <c r="L35" s="187"/>
      <c r="M35" s="187"/>
      <c r="N35" s="187"/>
    </row>
    <row r="36" spans="1:14" x14ac:dyDescent="0.2">
      <c r="A36" s="199"/>
      <c r="B36" s="200"/>
      <c r="C36" s="187"/>
      <c r="D36" s="198"/>
      <c r="E36" s="187"/>
      <c r="F36" s="187"/>
      <c r="G36" s="201"/>
      <c r="H36" s="187"/>
      <c r="I36" s="187"/>
      <c r="J36" s="187"/>
      <c r="K36" s="187"/>
      <c r="L36" s="187"/>
      <c r="M36" s="187"/>
      <c r="N36" s="187"/>
    </row>
    <row r="37" spans="1:14" x14ac:dyDescent="0.2">
      <c r="A37" s="199"/>
      <c r="B37" s="200"/>
      <c r="C37" s="198"/>
      <c r="D37" s="198"/>
      <c r="E37" s="198"/>
      <c r="F37" s="198"/>
      <c r="G37" s="201"/>
      <c r="H37" s="187"/>
      <c r="I37" s="187"/>
      <c r="J37" s="187"/>
      <c r="K37" s="187"/>
      <c r="L37" s="187"/>
      <c r="M37" s="187"/>
      <c r="N37" s="187"/>
    </row>
    <row r="38" spans="1:14" x14ac:dyDescent="0.2">
      <c r="A38" s="199"/>
      <c r="B38" s="200"/>
      <c r="C38" s="187"/>
      <c r="D38" s="198"/>
      <c r="E38" s="187"/>
      <c r="F38" s="187"/>
      <c r="G38" s="209"/>
      <c r="H38" s="208"/>
      <c r="I38" s="208"/>
      <c r="J38" s="208"/>
      <c r="K38" s="208"/>
      <c r="L38" s="208"/>
      <c r="M38" s="208"/>
      <c r="N38" s="208"/>
    </row>
    <row r="39" spans="1:14" x14ac:dyDescent="0.2">
      <c r="A39" s="199"/>
      <c r="B39" s="200"/>
      <c r="C39" s="187"/>
      <c r="D39" s="198"/>
      <c r="E39" s="187"/>
      <c r="F39" s="187"/>
      <c r="G39" s="209"/>
      <c r="H39" s="208"/>
      <c r="I39" s="208"/>
      <c r="J39" s="208"/>
      <c r="K39" s="208"/>
      <c r="L39" s="208"/>
      <c r="M39" s="208"/>
      <c r="N39" s="208"/>
    </row>
    <row r="40" spans="1:14" x14ac:dyDescent="0.2">
      <c r="A40" s="199"/>
      <c r="B40" s="200"/>
      <c r="C40" s="187"/>
      <c r="D40" s="198"/>
      <c r="E40" s="187"/>
      <c r="F40" s="187"/>
      <c r="G40" s="209"/>
      <c r="H40" s="208"/>
      <c r="I40" s="208"/>
      <c r="J40" s="208"/>
      <c r="K40" s="208"/>
      <c r="L40" s="208"/>
      <c r="M40" s="208"/>
      <c r="N40" s="208"/>
    </row>
    <row r="41" spans="1:14" x14ac:dyDescent="0.2">
      <c r="A41" s="199"/>
      <c r="B41" s="200"/>
      <c r="C41" s="187"/>
      <c r="D41" s="198"/>
      <c r="E41" s="187"/>
      <c r="F41" s="187"/>
      <c r="G41" s="209"/>
      <c r="H41" s="208"/>
      <c r="I41" s="208"/>
      <c r="J41" s="208"/>
      <c r="K41" s="208"/>
      <c r="L41" s="208"/>
      <c r="M41" s="208"/>
      <c r="N41" s="208"/>
    </row>
    <row r="42" spans="1:14" x14ac:dyDescent="0.2">
      <c r="A42" s="199"/>
      <c r="B42" s="200"/>
      <c r="C42" s="187"/>
      <c r="D42" s="198"/>
      <c r="E42" s="187"/>
      <c r="F42" s="187"/>
      <c r="G42" s="209"/>
      <c r="H42" s="208"/>
      <c r="I42" s="208"/>
      <c r="J42" s="208"/>
      <c r="K42" s="208"/>
      <c r="L42" s="208"/>
      <c r="M42" s="208"/>
      <c r="N42" s="208"/>
    </row>
    <row r="43" spans="1:14" x14ac:dyDescent="0.2">
      <c r="A43" s="199"/>
      <c r="B43" s="200"/>
      <c r="C43" s="187"/>
      <c r="D43" s="198"/>
      <c r="E43" s="187"/>
      <c r="F43" s="187"/>
      <c r="G43" s="209"/>
      <c r="H43" s="208"/>
      <c r="I43" s="208"/>
      <c r="J43" s="208"/>
      <c r="K43" s="208"/>
      <c r="L43" s="208"/>
      <c r="M43" s="208"/>
      <c r="N43" s="208"/>
    </row>
  </sheetData>
  <mergeCells count="52">
    <mergeCell ref="A37:A43"/>
    <mergeCell ref="B37:B43"/>
    <mergeCell ref="C37:C43"/>
    <mergeCell ref="D37:D43"/>
    <mergeCell ref="B7:B11"/>
    <mergeCell ref="A26:A27"/>
    <mergeCell ref="M37:M43"/>
    <mergeCell ref="N37:N43"/>
    <mergeCell ref="G37:G43"/>
    <mergeCell ref="H37:H43"/>
    <mergeCell ref="I37:I43"/>
    <mergeCell ref="J37:J43"/>
    <mergeCell ref="K37:K43"/>
    <mergeCell ref="L37:L43"/>
    <mergeCell ref="M30:M36"/>
    <mergeCell ref="N30:N36"/>
    <mergeCell ref="I30:I36"/>
    <mergeCell ref="H1:N1"/>
    <mergeCell ref="A2:N2"/>
    <mergeCell ref="A6:N6"/>
    <mergeCell ref="I3:I4"/>
    <mergeCell ref="J3:N3"/>
    <mergeCell ref="A7:A11"/>
    <mergeCell ref="C7:C11"/>
    <mergeCell ref="D7:D11"/>
    <mergeCell ref="E7:E11"/>
    <mergeCell ref="F7:F11"/>
    <mergeCell ref="A3:A4"/>
    <mergeCell ref="B3:B4"/>
    <mergeCell ref="C3:F3"/>
    <mergeCell ref="G3:G4"/>
    <mergeCell ref="H3:H4"/>
    <mergeCell ref="J30:J36"/>
    <mergeCell ref="H26:H27"/>
    <mergeCell ref="I26:I27"/>
    <mergeCell ref="J26:N26"/>
    <mergeCell ref="A29:N29"/>
    <mergeCell ref="A30:A36"/>
    <mergeCell ref="B30:B36"/>
    <mergeCell ref="C30:C36"/>
    <mergeCell ref="D30:D36"/>
    <mergeCell ref="E30:E36"/>
    <mergeCell ref="F30:F36"/>
    <mergeCell ref="G30:G36"/>
    <mergeCell ref="H30:H36"/>
    <mergeCell ref="K30:K36"/>
    <mergeCell ref="L30:L36"/>
    <mergeCell ref="B26:B27"/>
    <mergeCell ref="C26:F26"/>
    <mergeCell ref="G26:G27"/>
    <mergeCell ref="F37:F43"/>
    <mergeCell ref="E37:E43"/>
  </mergeCells>
  <pageMargins left="0.70866141732283472" right="0.51181102362204722" top="0.74803149606299213" bottom="0.55118110236220474" header="0.31496062992125984" footer="0.31496062992125984"/>
  <pageSetup paperSize="9" scale="65" fitToHeight="0" orientation="landscape" r:id="rId1"/>
  <rowBreaks count="1" manualBreakCount="1">
    <brk id="1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0"/>
  <sheetViews>
    <sheetView topLeftCell="B1" workbookViewId="0">
      <selection activeCell="B8" sqref="B8"/>
    </sheetView>
  </sheetViews>
  <sheetFormatPr defaultRowHeight="12.75" x14ac:dyDescent="0.2"/>
  <cols>
    <col min="1" max="1" width="6" style="28" customWidth="1"/>
    <col min="2" max="2" width="39.5703125" style="28" customWidth="1"/>
    <col min="3" max="3" width="20.7109375" style="28" customWidth="1"/>
    <col min="4" max="4" width="48.7109375" style="28" customWidth="1"/>
    <col min="5" max="5" width="35.85546875" style="125" customWidth="1"/>
    <col min="6" max="6" width="25.7109375" style="28" customWidth="1"/>
    <col min="7" max="16384" width="9.140625" style="28"/>
  </cols>
  <sheetData>
    <row r="1" spans="1:10" ht="64.5" customHeight="1" x14ac:dyDescent="0.2">
      <c r="E1" s="181" t="s">
        <v>174</v>
      </c>
      <c r="F1" s="181"/>
      <c r="G1" s="11"/>
      <c r="H1" s="11"/>
      <c r="I1" s="11"/>
    </row>
    <row r="2" spans="1:10" s="30" customFormat="1" ht="71.25" customHeight="1" x14ac:dyDescent="0.2">
      <c r="A2" s="210" t="s">
        <v>178</v>
      </c>
      <c r="B2" s="211"/>
      <c r="C2" s="211"/>
      <c r="D2" s="211"/>
      <c r="E2" s="211"/>
      <c r="F2" s="211"/>
      <c r="G2" s="80"/>
      <c r="H2" s="80"/>
      <c r="I2" s="80"/>
      <c r="J2" s="80"/>
    </row>
    <row r="3" spans="1:10" s="30" customFormat="1" x14ac:dyDescent="0.2">
      <c r="A3" s="115"/>
      <c r="B3" s="116"/>
      <c r="C3" s="116"/>
      <c r="D3" s="116"/>
      <c r="E3" s="116"/>
      <c r="F3" s="116"/>
      <c r="G3" s="80"/>
      <c r="H3" s="80"/>
      <c r="I3" s="80"/>
      <c r="J3" s="80"/>
    </row>
    <row r="4" spans="1:10" ht="38.25" x14ac:dyDescent="0.2">
      <c r="A4" s="17" t="s">
        <v>38</v>
      </c>
      <c r="B4" s="17" t="s">
        <v>116</v>
      </c>
      <c r="C4" s="17" t="s">
        <v>117</v>
      </c>
      <c r="D4" s="17" t="s">
        <v>118</v>
      </c>
      <c r="E4" s="114" t="s">
        <v>119</v>
      </c>
      <c r="F4" s="17" t="s">
        <v>120</v>
      </c>
    </row>
    <row r="5" spans="1:10" x14ac:dyDescent="0.2">
      <c r="A5" s="17">
        <v>1</v>
      </c>
      <c r="B5" s="17">
        <v>2</v>
      </c>
      <c r="C5" s="17">
        <v>3</v>
      </c>
      <c r="D5" s="17">
        <v>4</v>
      </c>
      <c r="E5" s="114">
        <v>5</v>
      </c>
      <c r="F5" s="17">
        <v>6</v>
      </c>
    </row>
    <row r="6" spans="1:10" ht="97.5" customHeight="1" x14ac:dyDescent="0.2">
      <c r="A6" s="81" t="s">
        <v>48</v>
      </c>
      <c r="B6" s="19" t="s">
        <v>99</v>
      </c>
      <c r="C6" s="16" t="s">
        <v>122</v>
      </c>
      <c r="D6" s="19" t="s">
        <v>316</v>
      </c>
      <c r="E6" s="117" t="s">
        <v>123</v>
      </c>
      <c r="F6" s="117" t="s">
        <v>328</v>
      </c>
    </row>
    <row r="7" spans="1:10" ht="78.75" customHeight="1" x14ac:dyDescent="0.2">
      <c r="A7" s="81" t="s">
        <v>92</v>
      </c>
      <c r="B7" s="19" t="s">
        <v>24</v>
      </c>
      <c r="C7" s="16" t="s">
        <v>122</v>
      </c>
      <c r="D7" s="19" t="s">
        <v>312</v>
      </c>
      <c r="E7" s="128" t="s">
        <v>126</v>
      </c>
      <c r="F7" s="117" t="s">
        <v>328</v>
      </c>
    </row>
    <row r="8" spans="1:10" ht="160.5" customHeight="1" x14ac:dyDescent="0.2">
      <c r="A8" s="81" t="s">
        <v>93</v>
      </c>
      <c r="B8" s="19" t="s">
        <v>326</v>
      </c>
      <c r="C8" s="16" t="s">
        <v>125</v>
      </c>
      <c r="D8" s="19" t="s">
        <v>313</v>
      </c>
      <c r="E8" s="128" t="s">
        <v>345</v>
      </c>
      <c r="F8" s="117" t="s">
        <v>329</v>
      </c>
    </row>
    <row r="9" spans="1:10" ht="68.25" customHeight="1" x14ac:dyDescent="0.2">
      <c r="A9" s="81" t="s">
        <v>94</v>
      </c>
      <c r="B9" s="19" t="s">
        <v>100</v>
      </c>
      <c r="C9" s="16" t="s">
        <v>122</v>
      </c>
      <c r="D9" s="19" t="s">
        <v>314</v>
      </c>
      <c r="E9" s="127" t="s">
        <v>127</v>
      </c>
      <c r="F9" s="117" t="s">
        <v>328</v>
      </c>
    </row>
    <row r="10" spans="1:10" ht="110.25" customHeight="1" x14ac:dyDescent="0.2">
      <c r="A10" s="81" t="s">
        <v>124</v>
      </c>
      <c r="B10" s="19" t="s">
        <v>101</v>
      </c>
      <c r="C10" s="16" t="s">
        <v>122</v>
      </c>
      <c r="D10" s="19" t="s">
        <v>315</v>
      </c>
      <c r="E10" s="128" t="s">
        <v>346</v>
      </c>
      <c r="F10" s="117" t="s">
        <v>328</v>
      </c>
    </row>
  </sheetData>
  <mergeCells count="2">
    <mergeCell ref="A2:F2"/>
    <mergeCell ref="E1:F1"/>
  </mergeCells>
  <pageMargins left="0.7" right="0.7" top="0.75" bottom="0.75" header="0.3" footer="0.3"/>
  <pageSetup paperSize="9"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460"/>
  <sheetViews>
    <sheetView topLeftCell="A412" workbookViewId="0">
      <selection activeCell="C425" sqref="C425:C430"/>
    </sheetView>
  </sheetViews>
  <sheetFormatPr defaultRowHeight="12.75" x14ac:dyDescent="0.2"/>
  <cols>
    <col min="1" max="1" width="54.140625" style="28" customWidth="1"/>
    <col min="2" max="2" width="21.5703125" style="28" customWidth="1"/>
    <col min="3" max="3" width="36.5703125" style="28" customWidth="1"/>
    <col min="4" max="4" width="7.5703125" style="28" bestFit="1" customWidth="1"/>
    <col min="5" max="5" width="6.5703125" style="28" bestFit="1" customWidth="1"/>
    <col min="6" max="6" width="24.28515625" style="30" bestFit="1" customWidth="1"/>
    <col min="7" max="13" width="9.140625" style="30" customWidth="1"/>
    <col min="14" max="255" width="9.140625" style="28"/>
    <col min="256" max="256" width="17.5703125" style="28" customWidth="1"/>
    <col min="257" max="257" width="27.140625" style="28" bestFit="1" customWidth="1"/>
    <col min="258" max="258" width="27" style="28" customWidth="1"/>
    <col min="259" max="259" width="29.42578125" style="28" bestFit="1" customWidth="1"/>
    <col min="260" max="260" width="28.42578125" style="28" bestFit="1" customWidth="1"/>
    <col min="261" max="269" width="9.140625" style="28" customWidth="1"/>
    <col min="270" max="511" width="9.140625" style="28"/>
    <col min="512" max="512" width="17.5703125" style="28" customWidth="1"/>
    <col min="513" max="513" width="27.140625" style="28" bestFit="1" customWidth="1"/>
    <col min="514" max="514" width="27" style="28" customWidth="1"/>
    <col min="515" max="515" width="29.42578125" style="28" bestFit="1" customWidth="1"/>
    <col min="516" max="516" width="28.42578125" style="28" bestFit="1" customWidth="1"/>
    <col min="517" max="525" width="9.140625" style="28" customWidth="1"/>
    <col min="526" max="767" width="9.140625" style="28"/>
    <col min="768" max="768" width="17.5703125" style="28" customWidth="1"/>
    <col min="769" max="769" width="27.140625" style="28" bestFit="1" customWidth="1"/>
    <col min="770" max="770" width="27" style="28" customWidth="1"/>
    <col min="771" max="771" width="29.42578125" style="28" bestFit="1" customWidth="1"/>
    <col min="772" max="772" width="28.42578125" style="28" bestFit="1" customWidth="1"/>
    <col min="773" max="781" width="9.140625" style="28" customWidth="1"/>
    <col min="782" max="1023" width="9.140625" style="28"/>
    <col min="1024" max="1024" width="17.5703125" style="28" customWidth="1"/>
    <col min="1025" max="1025" width="27.140625" style="28" bestFit="1" customWidth="1"/>
    <col min="1026" max="1026" width="27" style="28" customWidth="1"/>
    <col min="1027" max="1027" width="29.42578125" style="28" bestFit="1" customWidth="1"/>
    <col min="1028" max="1028" width="28.42578125" style="28" bestFit="1" customWidth="1"/>
    <col min="1029" max="1037" width="9.140625" style="28" customWidth="1"/>
    <col min="1038" max="1279" width="9.140625" style="28"/>
    <col min="1280" max="1280" width="17.5703125" style="28" customWidth="1"/>
    <col min="1281" max="1281" width="27.140625" style="28" bestFit="1" customWidth="1"/>
    <col min="1282" max="1282" width="27" style="28" customWidth="1"/>
    <col min="1283" max="1283" width="29.42578125" style="28" bestFit="1" customWidth="1"/>
    <col min="1284" max="1284" width="28.42578125" style="28" bestFit="1" customWidth="1"/>
    <col min="1285" max="1293" width="9.140625" style="28" customWidth="1"/>
    <col min="1294" max="1535" width="9.140625" style="28"/>
    <col min="1536" max="1536" width="17.5703125" style="28" customWidth="1"/>
    <col min="1537" max="1537" width="27.140625" style="28" bestFit="1" customWidth="1"/>
    <col min="1538" max="1538" width="27" style="28" customWidth="1"/>
    <col min="1539" max="1539" width="29.42578125" style="28" bestFit="1" customWidth="1"/>
    <col min="1540" max="1540" width="28.42578125" style="28" bestFit="1" customWidth="1"/>
    <col min="1541" max="1549" width="9.140625" style="28" customWidth="1"/>
    <col min="1550" max="1791" width="9.140625" style="28"/>
    <col min="1792" max="1792" width="17.5703125" style="28" customWidth="1"/>
    <col min="1793" max="1793" width="27.140625" style="28" bestFit="1" customWidth="1"/>
    <col min="1794" max="1794" width="27" style="28" customWidth="1"/>
    <col min="1795" max="1795" width="29.42578125" style="28" bestFit="1" customWidth="1"/>
    <col min="1796" max="1796" width="28.42578125" style="28" bestFit="1" customWidth="1"/>
    <col min="1797" max="1805" width="9.140625" style="28" customWidth="1"/>
    <col min="1806" max="2047" width="9.140625" style="28"/>
    <col min="2048" max="2048" width="17.5703125" style="28" customWidth="1"/>
    <col min="2049" max="2049" width="27.140625" style="28" bestFit="1" customWidth="1"/>
    <col min="2050" max="2050" width="27" style="28" customWidth="1"/>
    <col min="2051" max="2051" width="29.42578125" style="28" bestFit="1" customWidth="1"/>
    <col min="2052" max="2052" width="28.42578125" style="28" bestFit="1" customWidth="1"/>
    <col min="2053" max="2061" width="9.140625" style="28" customWidth="1"/>
    <col min="2062" max="2303" width="9.140625" style="28"/>
    <col min="2304" max="2304" width="17.5703125" style="28" customWidth="1"/>
    <col min="2305" max="2305" width="27.140625" style="28" bestFit="1" customWidth="1"/>
    <col min="2306" max="2306" width="27" style="28" customWidth="1"/>
    <col min="2307" max="2307" width="29.42578125" style="28" bestFit="1" customWidth="1"/>
    <col min="2308" max="2308" width="28.42578125" style="28" bestFit="1" customWidth="1"/>
    <col min="2309" max="2317" width="9.140625" style="28" customWidth="1"/>
    <col min="2318" max="2559" width="9.140625" style="28"/>
    <col min="2560" max="2560" width="17.5703125" style="28" customWidth="1"/>
    <col min="2561" max="2561" width="27.140625" style="28" bestFit="1" customWidth="1"/>
    <col min="2562" max="2562" width="27" style="28" customWidth="1"/>
    <col min="2563" max="2563" width="29.42578125" style="28" bestFit="1" customWidth="1"/>
    <col min="2564" max="2564" width="28.42578125" style="28" bestFit="1" customWidth="1"/>
    <col min="2565" max="2573" width="9.140625" style="28" customWidth="1"/>
    <col min="2574" max="2815" width="9.140625" style="28"/>
    <col min="2816" max="2816" width="17.5703125" style="28" customWidth="1"/>
    <col min="2817" max="2817" width="27.140625" style="28" bestFit="1" customWidth="1"/>
    <col min="2818" max="2818" width="27" style="28" customWidth="1"/>
    <col min="2819" max="2819" width="29.42578125" style="28" bestFit="1" customWidth="1"/>
    <col min="2820" max="2820" width="28.42578125" style="28" bestFit="1" customWidth="1"/>
    <col min="2821" max="2829" width="9.140625" style="28" customWidth="1"/>
    <col min="2830" max="3071" width="9.140625" style="28"/>
    <col min="3072" max="3072" width="17.5703125" style="28" customWidth="1"/>
    <col min="3073" max="3073" width="27.140625" style="28" bestFit="1" customWidth="1"/>
    <col min="3074" max="3074" width="27" style="28" customWidth="1"/>
    <col min="3075" max="3075" width="29.42578125" style="28" bestFit="1" customWidth="1"/>
    <col min="3076" max="3076" width="28.42578125" style="28" bestFit="1" customWidth="1"/>
    <col min="3077" max="3085" width="9.140625" style="28" customWidth="1"/>
    <col min="3086" max="3327" width="9.140625" style="28"/>
    <col min="3328" max="3328" width="17.5703125" style="28" customWidth="1"/>
    <col min="3329" max="3329" width="27.140625" style="28" bestFit="1" customWidth="1"/>
    <col min="3330" max="3330" width="27" style="28" customWidth="1"/>
    <col min="3331" max="3331" width="29.42578125" style="28" bestFit="1" customWidth="1"/>
    <col min="3332" max="3332" width="28.42578125" style="28" bestFit="1" customWidth="1"/>
    <col min="3333" max="3341" width="9.140625" style="28" customWidth="1"/>
    <col min="3342" max="3583" width="9.140625" style="28"/>
    <col min="3584" max="3584" width="17.5703125" style="28" customWidth="1"/>
    <col min="3585" max="3585" width="27.140625" style="28" bestFit="1" customWidth="1"/>
    <col min="3586" max="3586" width="27" style="28" customWidth="1"/>
    <col min="3587" max="3587" width="29.42578125" style="28" bestFit="1" customWidth="1"/>
    <col min="3588" max="3588" width="28.42578125" style="28" bestFit="1" customWidth="1"/>
    <col min="3589" max="3597" width="9.140625" style="28" customWidth="1"/>
    <col min="3598" max="3839" width="9.140625" style="28"/>
    <col min="3840" max="3840" width="17.5703125" style="28" customWidth="1"/>
    <col min="3841" max="3841" width="27.140625" style="28" bestFit="1" customWidth="1"/>
    <col min="3842" max="3842" width="27" style="28" customWidth="1"/>
    <col min="3843" max="3843" width="29.42578125" style="28" bestFit="1" customWidth="1"/>
    <col min="3844" max="3844" width="28.42578125" style="28" bestFit="1" customWidth="1"/>
    <col min="3845" max="3853" width="9.140625" style="28" customWidth="1"/>
    <col min="3854" max="4095" width="9.140625" style="28"/>
    <col min="4096" max="4096" width="17.5703125" style="28" customWidth="1"/>
    <col min="4097" max="4097" width="27.140625" style="28" bestFit="1" customWidth="1"/>
    <col min="4098" max="4098" width="27" style="28" customWidth="1"/>
    <col min="4099" max="4099" width="29.42578125" style="28" bestFit="1" customWidth="1"/>
    <col min="4100" max="4100" width="28.42578125" style="28" bestFit="1" customWidth="1"/>
    <col min="4101" max="4109" width="9.140625" style="28" customWidth="1"/>
    <col min="4110" max="4351" width="9.140625" style="28"/>
    <col min="4352" max="4352" width="17.5703125" style="28" customWidth="1"/>
    <col min="4353" max="4353" width="27.140625" style="28" bestFit="1" customWidth="1"/>
    <col min="4354" max="4354" width="27" style="28" customWidth="1"/>
    <col min="4355" max="4355" width="29.42578125" style="28" bestFit="1" customWidth="1"/>
    <col min="4356" max="4356" width="28.42578125" style="28" bestFit="1" customWidth="1"/>
    <col min="4357" max="4365" width="9.140625" style="28" customWidth="1"/>
    <col min="4366" max="4607" width="9.140625" style="28"/>
    <col min="4608" max="4608" width="17.5703125" style="28" customWidth="1"/>
    <col min="4609" max="4609" width="27.140625" style="28" bestFit="1" customWidth="1"/>
    <col min="4610" max="4610" width="27" style="28" customWidth="1"/>
    <col min="4611" max="4611" width="29.42578125" style="28" bestFit="1" customWidth="1"/>
    <col min="4612" max="4612" width="28.42578125" style="28" bestFit="1" customWidth="1"/>
    <col min="4613" max="4621" width="9.140625" style="28" customWidth="1"/>
    <col min="4622" max="4863" width="9.140625" style="28"/>
    <col min="4864" max="4864" width="17.5703125" style="28" customWidth="1"/>
    <col min="4865" max="4865" width="27.140625" style="28" bestFit="1" customWidth="1"/>
    <col min="4866" max="4866" width="27" style="28" customWidth="1"/>
    <col min="4867" max="4867" width="29.42578125" style="28" bestFit="1" customWidth="1"/>
    <col min="4868" max="4868" width="28.42578125" style="28" bestFit="1" customWidth="1"/>
    <col min="4869" max="4877" width="9.140625" style="28" customWidth="1"/>
    <col min="4878" max="5119" width="9.140625" style="28"/>
    <col min="5120" max="5120" width="17.5703125" style="28" customWidth="1"/>
    <col min="5121" max="5121" width="27.140625" style="28" bestFit="1" customWidth="1"/>
    <col min="5122" max="5122" width="27" style="28" customWidth="1"/>
    <col min="5123" max="5123" width="29.42578125" style="28" bestFit="1" customWidth="1"/>
    <col min="5124" max="5124" width="28.42578125" style="28" bestFit="1" customWidth="1"/>
    <col min="5125" max="5133" width="9.140625" style="28" customWidth="1"/>
    <col min="5134" max="5375" width="9.140625" style="28"/>
    <col min="5376" max="5376" width="17.5703125" style="28" customWidth="1"/>
    <col min="5377" max="5377" width="27.140625" style="28" bestFit="1" customWidth="1"/>
    <col min="5378" max="5378" width="27" style="28" customWidth="1"/>
    <col min="5379" max="5379" width="29.42578125" style="28" bestFit="1" customWidth="1"/>
    <col min="5380" max="5380" width="28.42578125" style="28" bestFit="1" customWidth="1"/>
    <col min="5381" max="5389" width="9.140625" style="28" customWidth="1"/>
    <col min="5390" max="5631" width="9.140625" style="28"/>
    <col min="5632" max="5632" width="17.5703125" style="28" customWidth="1"/>
    <col min="5633" max="5633" width="27.140625" style="28" bestFit="1" customWidth="1"/>
    <col min="5634" max="5634" width="27" style="28" customWidth="1"/>
    <col min="5635" max="5635" width="29.42578125" style="28" bestFit="1" customWidth="1"/>
    <col min="5636" max="5636" width="28.42578125" style="28" bestFit="1" customWidth="1"/>
    <col min="5637" max="5645" width="9.140625" style="28" customWidth="1"/>
    <col min="5646" max="5887" width="9.140625" style="28"/>
    <col min="5888" max="5888" width="17.5703125" style="28" customWidth="1"/>
    <col min="5889" max="5889" width="27.140625" style="28" bestFit="1" customWidth="1"/>
    <col min="5890" max="5890" width="27" style="28" customWidth="1"/>
    <col min="5891" max="5891" width="29.42578125" style="28" bestFit="1" customWidth="1"/>
    <col min="5892" max="5892" width="28.42578125" style="28" bestFit="1" customWidth="1"/>
    <col min="5893" max="5901" width="9.140625" style="28" customWidth="1"/>
    <col min="5902" max="6143" width="9.140625" style="28"/>
    <col min="6144" max="6144" width="17.5703125" style="28" customWidth="1"/>
    <col min="6145" max="6145" width="27.140625" style="28" bestFit="1" customWidth="1"/>
    <col min="6146" max="6146" width="27" style="28" customWidth="1"/>
    <col min="6147" max="6147" width="29.42578125" style="28" bestFit="1" customWidth="1"/>
    <col min="6148" max="6148" width="28.42578125" style="28" bestFit="1" customWidth="1"/>
    <col min="6149" max="6157" width="9.140625" style="28" customWidth="1"/>
    <col min="6158" max="6399" width="9.140625" style="28"/>
    <col min="6400" max="6400" width="17.5703125" style="28" customWidth="1"/>
    <col min="6401" max="6401" width="27.140625" style="28" bestFit="1" customWidth="1"/>
    <col min="6402" max="6402" width="27" style="28" customWidth="1"/>
    <col min="6403" max="6403" width="29.42578125" style="28" bestFit="1" customWidth="1"/>
    <col min="6404" max="6404" width="28.42578125" style="28" bestFit="1" customWidth="1"/>
    <col min="6405" max="6413" width="9.140625" style="28" customWidth="1"/>
    <col min="6414" max="6655" width="9.140625" style="28"/>
    <col min="6656" max="6656" width="17.5703125" style="28" customWidth="1"/>
    <col min="6657" max="6657" width="27.140625" style="28" bestFit="1" customWidth="1"/>
    <col min="6658" max="6658" width="27" style="28" customWidth="1"/>
    <col min="6659" max="6659" width="29.42578125" style="28" bestFit="1" customWidth="1"/>
    <col min="6660" max="6660" width="28.42578125" style="28" bestFit="1" customWidth="1"/>
    <col min="6661" max="6669" width="9.140625" style="28" customWidth="1"/>
    <col min="6670" max="6911" width="9.140625" style="28"/>
    <col min="6912" max="6912" width="17.5703125" style="28" customWidth="1"/>
    <col min="6913" max="6913" width="27.140625" style="28" bestFit="1" customWidth="1"/>
    <col min="6914" max="6914" width="27" style="28" customWidth="1"/>
    <col min="6915" max="6915" width="29.42578125" style="28" bestFit="1" customWidth="1"/>
    <col min="6916" max="6916" width="28.42578125" style="28" bestFit="1" customWidth="1"/>
    <col min="6917" max="6925" width="9.140625" style="28" customWidth="1"/>
    <col min="6926" max="7167" width="9.140625" style="28"/>
    <col min="7168" max="7168" width="17.5703125" style="28" customWidth="1"/>
    <col min="7169" max="7169" width="27.140625" style="28" bestFit="1" customWidth="1"/>
    <col min="7170" max="7170" width="27" style="28" customWidth="1"/>
    <col min="7171" max="7171" width="29.42578125" style="28" bestFit="1" customWidth="1"/>
    <col min="7172" max="7172" width="28.42578125" style="28" bestFit="1" customWidth="1"/>
    <col min="7173" max="7181" width="9.140625" style="28" customWidth="1"/>
    <col min="7182" max="7423" width="9.140625" style="28"/>
    <col min="7424" max="7424" width="17.5703125" style="28" customWidth="1"/>
    <col min="7425" max="7425" width="27.140625" style="28" bestFit="1" customWidth="1"/>
    <col min="7426" max="7426" width="27" style="28" customWidth="1"/>
    <col min="7427" max="7427" width="29.42578125" style="28" bestFit="1" customWidth="1"/>
    <col min="7428" max="7428" width="28.42578125" style="28" bestFit="1" customWidth="1"/>
    <col min="7429" max="7437" width="9.140625" style="28" customWidth="1"/>
    <col min="7438" max="7679" width="9.140625" style="28"/>
    <col min="7680" max="7680" width="17.5703125" style="28" customWidth="1"/>
    <col min="7681" max="7681" width="27.140625" style="28" bestFit="1" customWidth="1"/>
    <col min="7682" max="7682" width="27" style="28" customWidth="1"/>
    <col min="7683" max="7683" width="29.42578125" style="28" bestFit="1" customWidth="1"/>
    <col min="7684" max="7684" width="28.42578125" style="28" bestFit="1" customWidth="1"/>
    <col min="7685" max="7693" width="9.140625" style="28" customWidth="1"/>
    <col min="7694" max="7935" width="9.140625" style="28"/>
    <col min="7936" max="7936" width="17.5703125" style="28" customWidth="1"/>
    <col min="7937" max="7937" width="27.140625" style="28" bestFit="1" customWidth="1"/>
    <col min="7938" max="7938" width="27" style="28" customWidth="1"/>
    <col min="7939" max="7939" width="29.42578125" style="28" bestFit="1" customWidth="1"/>
    <col min="7940" max="7940" width="28.42578125" style="28" bestFit="1" customWidth="1"/>
    <col min="7941" max="7949" width="9.140625" style="28" customWidth="1"/>
    <col min="7950" max="8191" width="9.140625" style="28"/>
    <col min="8192" max="8192" width="17.5703125" style="28" customWidth="1"/>
    <col min="8193" max="8193" width="27.140625" style="28" bestFit="1" customWidth="1"/>
    <col min="8194" max="8194" width="27" style="28" customWidth="1"/>
    <col min="8195" max="8195" width="29.42578125" style="28" bestFit="1" customWidth="1"/>
    <col min="8196" max="8196" width="28.42578125" style="28" bestFit="1" customWidth="1"/>
    <col min="8197" max="8205" width="9.140625" style="28" customWidth="1"/>
    <col min="8206" max="8447" width="9.140625" style="28"/>
    <col min="8448" max="8448" width="17.5703125" style="28" customWidth="1"/>
    <col min="8449" max="8449" width="27.140625" style="28" bestFit="1" customWidth="1"/>
    <col min="8450" max="8450" width="27" style="28" customWidth="1"/>
    <col min="8451" max="8451" width="29.42578125" style="28" bestFit="1" customWidth="1"/>
    <col min="8452" max="8452" width="28.42578125" style="28" bestFit="1" customWidth="1"/>
    <col min="8453" max="8461" width="9.140625" style="28" customWidth="1"/>
    <col min="8462" max="8703" width="9.140625" style="28"/>
    <col min="8704" max="8704" width="17.5703125" style="28" customWidth="1"/>
    <col min="8705" max="8705" width="27.140625" style="28" bestFit="1" customWidth="1"/>
    <col min="8706" max="8706" width="27" style="28" customWidth="1"/>
    <col min="8707" max="8707" width="29.42578125" style="28" bestFit="1" customWidth="1"/>
    <col min="8708" max="8708" width="28.42578125" style="28" bestFit="1" customWidth="1"/>
    <col min="8709" max="8717" width="9.140625" style="28" customWidth="1"/>
    <col min="8718" max="8959" width="9.140625" style="28"/>
    <col min="8960" max="8960" width="17.5703125" style="28" customWidth="1"/>
    <col min="8961" max="8961" width="27.140625" style="28" bestFit="1" customWidth="1"/>
    <col min="8962" max="8962" width="27" style="28" customWidth="1"/>
    <col min="8963" max="8963" width="29.42578125" style="28" bestFit="1" customWidth="1"/>
    <col min="8964" max="8964" width="28.42578125" style="28" bestFit="1" customWidth="1"/>
    <col min="8965" max="8973" width="9.140625" style="28" customWidth="1"/>
    <col min="8974" max="9215" width="9.140625" style="28"/>
    <col min="9216" max="9216" width="17.5703125" style="28" customWidth="1"/>
    <col min="9217" max="9217" width="27.140625" style="28" bestFit="1" customWidth="1"/>
    <col min="9218" max="9218" width="27" style="28" customWidth="1"/>
    <col min="9219" max="9219" width="29.42578125" style="28" bestFit="1" customWidth="1"/>
    <col min="9220" max="9220" width="28.42578125" style="28" bestFit="1" customWidth="1"/>
    <col min="9221" max="9229" width="9.140625" style="28" customWidth="1"/>
    <col min="9230" max="9471" width="9.140625" style="28"/>
    <col min="9472" max="9472" width="17.5703125" style="28" customWidth="1"/>
    <col min="9473" max="9473" width="27.140625" style="28" bestFit="1" customWidth="1"/>
    <col min="9474" max="9474" width="27" style="28" customWidth="1"/>
    <col min="9475" max="9475" width="29.42578125" style="28" bestFit="1" customWidth="1"/>
    <col min="9476" max="9476" width="28.42578125" style="28" bestFit="1" customWidth="1"/>
    <col min="9477" max="9485" width="9.140625" style="28" customWidth="1"/>
    <col min="9486" max="9727" width="9.140625" style="28"/>
    <col min="9728" max="9728" width="17.5703125" style="28" customWidth="1"/>
    <col min="9729" max="9729" width="27.140625" style="28" bestFit="1" customWidth="1"/>
    <col min="9730" max="9730" width="27" style="28" customWidth="1"/>
    <col min="9731" max="9731" width="29.42578125" style="28" bestFit="1" customWidth="1"/>
    <col min="9732" max="9732" width="28.42578125" style="28" bestFit="1" customWidth="1"/>
    <col min="9733" max="9741" width="9.140625" style="28" customWidth="1"/>
    <col min="9742" max="9983" width="9.140625" style="28"/>
    <col min="9984" max="9984" width="17.5703125" style="28" customWidth="1"/>
    <col min="9985" max="9985" width="27.140625" style="28" bestFit="1" customWidth="1"/>
    <col min="9986" max="9986" width="27" style="28" customWidth="1"/>
    <col min="9987" max="9987" width="29.42578125" style="28" bestFit="1" customWidth="1"/>
    <col min="9988" max="9988" width="28.42578125" style="28" bestFit="1" customWidth="1"/>
    <col min="9989" max="9997" width="9.140625" style="28" customWidth="1"/>
    <col min="9998" max="10239" width="9.140625" style="28"/>
    <col min="10240" max="10240" width="17.5703125" style="28" customWidth="1"/>
    <col min="10241" max="10241" width="27.140625" style="28" bestFit="1" customWidth="1"/>
    <col min="10242" max="10242" width="27" style="28" customWidth="1"/>
    <col min="10243" max="10243" width="29.42578125" style="28" bestFit="1" customWidth="1"/>
    <col min="10244" max="10244" width="28.42578125" style="28" bestFit="1" customWidth="1"/>
    <col min="10245" max="10253" width="9.140625" style="28" customWidth="1"/>
    <col min="10254" max="10495" width="9.140625" style="28"/>
    <col min="10496" max="10496" width="17.5703125" style="28" customWidth="1"/>
    <col min="10497" max="10497" width="27.140625" style="28" bestFit="1" customWidth="1"/>
    <col min="10498" max="10498" width="27" style="28" customWidth="1"/>
    <col min="10499" max="10499" width="29.42578125" style="28" bestFit="1" customWidth="1"/>
    <col min="10500" max="10500" width="28.42578125" style="28" bestFit="1" customWidth="1"/>
    <col min="10501" max="10509" width="9.140625" style="28" customWidth="1"/>
    <col min="10510" max="10751" width="9.140625" style="28"/>
    <col min="10752" max="10752" width="17.5703125" style="28" customWidth="1"/>
    <col min="10753" max="10753" width="27.140625" style="28" bestFit="1" customWidth="1"/>
    <col min="10754" max="10754" width="27" style="28" customWidth="1"/>
    <col min="10755" max="10755" width="29.42578125" style="28" bestFit="1" customWidth="1"/>
    <col min="10756" max="10756" width="28.42578125" style="28" bestFit="1" customWidth="1"/>
    <col min="10757" max="10765" width="9.140625" style="28" customWidth="1"/>
    <col min="10766" max="11007" width="9.140625" style="28"/>
    <col min="11008" max="11008" width="17.5703125" style="28" customWidth="1"/>
    <col min="11009" max="11009" width="27.140625" style="28" bestFit="1" customWidth="1"/>
    <col min="11010" max="11010" width="27" style="28" customWidth="1"/>
    <col min="11011" max="11011" width="29.42578125" style="28" bestFit="1" customWidth="1"/>
    <col min="11012" max="11012" width="28.42578125" style="28" bestFit="1" customWidth="1"/>
    <col min="11013" max="11021" width="9.140625" style="28" customWidth="1"/>
    <col min="11022" max="11263" width="9.140625" style="28"/>
    <col min="11264" max="11264" width="17.5703125" style="28" customWidth="1"/>
    <col min="11265" max="11265" width="27.140625" style="28" bestFit="1" customWidth="1"/>
    <col min="11266" max="11266" width="27" style="28" customWidth="1"/>
    <col min="11267" max="11267" width="29.42578125" style="28" bestFit="1" customWidth="1"/>
    <col min="11268" max="11268" width="28.42578125" style="28" bestFit="1" customWidth="1"/>
    <col min="11269" max="11277" width="9.140625" style="28" customWidth="1"/>
    <col min="11278" max="11519" width="9.140625" style="28"/>
    <col min="11520" max="11520" width="17.5703125" style="28" customWidth="1"/>
    <col min="11521" max="11521" width="27.140625" style="28" bestFit="1" customWidth="1"/>
    <col min="11522" max="11522" width="27" style="28" customWidth="1"/>
    <col min="11523" max="11523" width="29.42578125" style="28" bestFit="1" customWidth="1"/>
    <col min="11524" max="11524" width="28.42578125" style="28" bestFit="1" customWidth="1"/>
    <col min="11525" max="11533" width="9.140625" style="28" customWidth="1"/>
    <col min="11534" max="11775" width="9.140625" style="28"/>
    <col min="11776" max="11776" width="17.5703125" style="28" customWidth="1"/>
    <col min="11777" max="11777" width="27.140625" style="28" bestFit="1" customWidth="1"/>
    <col min="11778" max="11778" width="27" style="28" customWidth="1"/>
    <col min="11779" max="11779" width="29.42578125" style="28" bestFit="1" customWidth="1"/>
    <col min="11780" max="11780" width="28.42578125" style="28" bestFit="1" customWidth="1"/>
    <col min="11781" max="11789" width="9.140625" style="28" customWidth="1"/>
    <col min="11790" max="12031" width="9.140625" style="28"/>
    <col min="12032" max="12032" width="17.5703125" style="28" customWidth="1"/>
    <col min="12033" max="12033" width="27.140625" style="28" bestFit="1" customWidth="1"/>
    <col min="12034" max="12034" width="27" style="28" customWidth="1"/>
    <col min="12035" max="12035" width="29.42578125" style="28" bestFit="1" customWidth="1"/>
    <col min="12036" max="12036" width="28.42578125" style="28" bestFit="1" customWidth="1"/>
    <col min="12037" max="12045" width="9.140625" style="28" customWidth="1"/>
    <col min="12046" max="12287" width="9.140625" style="28"/>
    <col min="12288" max="12288" width="17.5703125" style="28" customWidth="1"/>
    <col min="12289" max="12289" width="27.140625" style="28" bestFit="1" customWidth="1"/>
    <col min="12290" max="12290" width="27" style="28" customWidth="1"/>
    <col min="12291" max="12291" width="29.42578125" style="28" bestFit="1" customWidth="1"/>
    <col min="12292" max="12292" width="28.42578125" style="28" bestFit="1" customWidth="1"/>
    <col min="12293" max="12301" width="9.140625" style="28" customWidth="1"/>
    <col min="12302" max="12543" width="9.140625" style="28"/>
    <col min="12544" max="12544" width="17.5703125" style="28" customWidth="1"/>
    <col min="12545" max="12545" width="27.140625" style="28" bestFit="1" customWidth="1"/>
    <col min="12546" max="12546" width="27" style="28" customWidth="1"/>
    <col min="12547" max="12547" width="29.42578125" style="28" bestFit="1" customWidth="1"/>
    <col min="12548" max="12548" width="28.42578125" style="28" bestFit="1" customWidth="1"/>
    <col min="12549" max="12557" width="9.140625" style="28" customWidth="1"/>
    <col min="12558" max="12799" width="9.140625" style="28"/>
    <col min="12800" max="12800" width="17.5703125" style="28" customWidth="1"/>
    <col min="12801" max="12801" width="27.140625" style="28" bestFit="1" customWidth="1"/>
    <col min="12802" max="12802" width="27" style="28" customWidth="1"/>
    <col min="12803" max="12803" width="29.42578125" style="28" bestFit="1" customWidth="1"/>
    <col min="12804" max="12804" width="28.42578125" style="28" bestFit="1" customWidth="1"/>
    <col min="12805" max="12813" width="9.140625" style="28" customWidth="1"/>
    <col min="12814" max="13055" width="9.140625" style="28"/>
    <col min="13056" max="13056" width="17.5703125" style="28" customWidth="1"/>
    <col min="13057" max="13057" width="27.140625" style="28" bestFit="1" customWidth="1"/>
    <col min="13058" max="13058" width="27" style="28" customWidth="1"/>
    <col min="13059" max="13059" width="29.42578125" style="28" bestFit="1" customWidth="1"/>
    <col min="13060" max="13060" width="28.42578125" style="28" bestFit="1" customWidth="1"/>
    <col min="13061" max="13069" width="9.140625" style="28" customWidth="1"/>
    <col min="13070" max="13311" width="9.140625" style="28"/>
    <col min="13312" max="13312" width="17.5703125" style="28" customWidth="1"/>
    <col min="13313" max="13313" width="27.140625" style="28" bestFit="1" customWidth="1"/>
    <col min="13314" max="13314" width="27" style="28" customWidth="1"/>
    <col min="13315" max="13315" width="29.42578125" style="28" bestFit="1" customWidth="1"/>
    <col min="13316" max="13316" width="28.42578125" style="28" bestFit="1" customWidth="1"/>
    <col min="13317" max="13325" width="9.140625" style="28" customWidth="1"/>
    <col min="13326" max="13567" width="9.140625" style="28"/>
    <col min="13568" max="13568" width="17.5703125" style="28" customWidth="1"/>
    <col min="13569" max="13569" width="27.140625" style="28" bestFit="1" customWidth="1"/>
    <col min="13570" max="13570" width="27" style="28" customWidth="1"/>
    <col min="13571" max="13571" width="29.42578125" style="28" bestFit="1" customWidth="1"/>
    <col min="13572" max="13572" width="28.42578125" style="28" bestFit="1" customWidth="1"/>
    <col min="13573" max="13581" width="9.140625" style="28" customWidth="1"/>
    <col min="13582" max="13823" width="9.140625" style="28"/>
    <col min="13824" max="13824" width="17.5703125" style="28" customWidth="1"/>
    <col min="13825" max="13825" width="27.140625" style="28" bestFit="1" customWidth="1"/>
    <col min="13826" max="13826" width="27" style="28" customWidth="1"/>
    <col min="13827" max="13827" width="29.42578125" style="28" bestFit="1" customWidth="1"/>
    <col min="13828" max="13828" width="28.42578125" style="28" bestFit="1" customWidth="1"/>
    <col min="13829" max="13837" width="9.140625" style="28" customWidth="1"/>
    <col min="13838" max="14079" width="9.140625" style="28"/>
    <col min="14080" max="14080" width="17.5703125" style="28" customWidth="1"/>
    <col min="14081" max="14081" width="27.140625" style="28" bestFit="1" customWidth="1"/>
    <col min="14082" max="14082" width="27" style="28" customWidth="1"/>
    <col min="14083" max="14083" width="29.42578125" style="28" bestFit="1" customWidth="1"/>
    <col min="14084" max="14084" width="28.42578125" style="28" bestFit="1" customWidth="1"/>
    <col min="14085" max="14093" width="9.140625" style="28" customWidth="1"/>
    <col min="14094" max="14335" width="9.140625" style="28"/>
    <col min="14336" max="14336" width="17.5703125" style="28" customWidth="1"/>
    <col min="14337" max="14337" width="27.140625" style="28" bestFit="1" customWidth="1"/>
    <col min="14338" max="14338" width="27" style="28" customWidth="1"/>
    <col min="14339" max="14339" width="29.42578125" style="28" bestFit="1" customWidth="1"/>
    <col min="14340" max="14340" width="28.42578125" style="28" bestFit="1" customWidth="1"/>
    <col min="14341" max="14349" width="9.140625" style="28" customWidth="1"/>
    <col min="14350" max="14591" width="9.140625" style="28"/>
    <col min="14592" max="14592" width="17.5703125" style="28" customWidth="1"/>
    <col min="14593" max="14593" width="27.140625" style="28" bestFit="1" customWidth="1"/>
    <col min="14594" max="14594" width="27" style="28" customWidth="1"/>
    <col min="14595" max="14595" width="29.42578125" style="28" bestFit="1" customWidth="1"/>
    <col min="14596" max="14596" width="28.42578125" style="28" bestFit="1" customWidth="1"/>
    <col min="14597" max="14605" width="9.140625" style="28" customWidth="1"/>
    <col min="14606" max="14847" width="9.140625" style="28"/>
    <col min="14848" max="14848" width="17.5703125" style="28" customWidth="1"/>
    <col min="14849" max="14849" width="27.140625" style="28" bestFit="1" customWidth="1"/>
    <col min="14850" max="14850" width="27" style="28" customWidth="1"/>
    <col min="14851" max="14851" width="29.42578125" style="28" bestFit="1" customWidth="1"/>
    <col min="14852" max="14852" width="28.42578125" style="28" bestFit="1" customWidth="1"/>
    <col min="14853" max="14861" width="9.140625" style="28" customWidth="1"/>
    <col min="14862" max="15103" width="9.140625" style="28"/>
    <col min="15104" max="15104" width="17.5703125" style="28" customWidth="1"/>
    <col min="15105" max="15105" width="27.140625" style="28" bestFit="1" customWidth="1"/>
    <col min="15106" max="15106" width="27" style="28" customWidth="1"/>
    <col min="15107" max="15107" width="29.42578125" style="28" bestFit="1" customWidth="1"/>
    <col min="15108" max="15108" width="28.42578125" style="28" bestFit="1" customWidth="1"/>
    <col min="15109" max="15117" width="9.140625" style="28" customWidth="1"/>
    <col min="15118" max="15359" width="9.140625" style="28"/>
    <col min="15360" max="15360" width="17.5703125" style="28" customWidth="1"/>
    <col min="15361" max="15361" width="27.140625" style="28" bestFit="1" customWidth="1"/>
    <col min="15362" max="15362" width="27" style="28" customWidth="1"/>
    <col min="15363" max="15363" width="29.42578125" style="28" bestFit="1" customWidth="1"/>
    <col min="15364" max="15364" width="28.42578125" style="28" bestFit="1" customWidth="1"/>
    <col min="15365" max="15373" width="9.140625" style="28" customWidth="1"/>
    <col min="15374" max="15615" width="9.140625" style="28"/>
    <col min="15616" max="15616" width="17.5703125" style="28" customWidth="1"/>
    <col min="15617" max="15617" width="27.140625" style="28" bestFit="1" customWidth="1"/>
    <col min="15618" max="15618" width="27" style="28" customWidth="1"/>
    <col min="15619" max="15619" width="29.42578125" style="28" bestFit="1" customWidth="1"/>
    <col min="15620" max="15620" width="28.42578125" style="28" bestFit="1" customWidth="1"/>
    <col min="15621" max="15629" width="9.140625" style="28" customWidth="1"/>
    <col min="15630" max="15871" width="9.140625" style="28"/>
    <col min="15872" max="15872" width="17.5703125" style="28" customWidth="1"/>
    <col min="15873" max="15873" width="27.140625" style="28" bestFit="1" customWidth="1"/>
    <col min="15874" max="15874" width="27" style="28" customWidth="1"/>
    <col min="15875" max="15875" width="29.42578125" style="28" bestFit="1" customWidth="1"/>
    <col min="15876" max="15876" width="28.42578125" style="28" bestFit="1" customWidth="1"/>
    <col min="15877" max="15885" width="9.140625" style="28" customWidth="1"/>
    <col min="15886" max="16127" width="9.140625" style="28"/>
    <col min="16128" max="16128" width="17.5703125" style="28" customWidth="1"/>
    <col min="16129" max="16129" width="27.140625" style="28" bestFit="1" customWidth="1"/>
    <col min="16130" max="16130" width="27" style="28" customWidth="1"/>
    <col min="16131" max="16131" width="29.42578125" style="28" bestFit="1" customWidth="1"/>
    <col min="16132" max="16132" width="28.42578125" style="28" bestFit="1" customWidth="1"/>
    <col min="16133" max="16141" width="9.140625" style="28" customWidth="1"/>
    <col min="16142" max="16384" width="9.140625" style="28"/>
  </cols>
  <sheetData>
    <row r="1" spans="1:13" ht="84" customHeight="1" x14ac:dyDescent="0.2">
      <c r="E1" s="222" t="s">
        <v>175</v>
      </c>
      <c r="F1" s="222"/>
      <c r="M1" s="39"/>
    </row>
    <row r="2" spans="1:13" s="61" customFormat="1" ht="78" customHeight="1" x14ac:dyDescent="0.25">
      <c r="A2" s="197" t="s">
        <v>179</v>
      </c>
      <c r="B2" s="197"/>
      <c r="C2" s="197"/>
      <c r="D2" s="197"/>
      <c r="E2" s="197"/>
      <c r="F2" s="197"/>
      <c r="G2" s="2"/>
      <c r="H2" s="2"/>
      <c r="I2" s="2"/>
      <c r="J2" s="2"/>
      <c r="K2" s="2"/>
      <c r="L2" s="2"/>
      <c r="M2" s="2"/>
    </row>
    <row r="3" spans="1:13" s="61" customFormat="1" x14ac:dyDescent="0.25">
      <c r="A3" s="27"/>
      <c r="B3" s="27"/>
      <c r="C3" s="27"/>
      <c r="D3" s="27"/>
      <c r="E3" s="27"/>
      <c r="F3" s="27"/>
      <c r="G3" s="27"/>
      <c r="H3" s="27"/>
      <c r="I3" s="27"/>
      <c r="J3" s="27"/>
      <c r="K3" s="27"/>
      <c r="L3" s="27"/>
      <c r="M3" s="27"/>
    </row>
    <row r="4" spans="1:13" ht="51" x14ac:dyDescent="0.2">
      <c r="A4" s="17" t="s">
        <v>51</v>
      </c>
      <c r="B4" s="17" t="s">
        <v>52</v>
      </c>
      <c r="C4" s="17" t="s">
        <v>53</v>
      </c>
      <c r="D4" s="178" t="s">
        <v>137</v>
      </c>
      <c r="E4" s="180"/>
      <c r="F4" s="17" t="s">
        <v>54</v>
      </c>
    </row>
    <row r="5" spans="1:13" ht="24.75" customHeight="1" x14ac:dyDescent="0.2">
      <c r="A5" s="219" t="s">
        <v>180</v>
      </c>
      <c r="B5" s="189" t="s">
        <v>45</v>
      </c>
      <c r="C5" s="189" t="s">
        <v>347</v>
      </c>
      <c r="D5" s="156">
        <v>2017</v>
      </c>
      <c r="E5" s="156">
        <v>41972</v>
      </c>
      <c r="F5" s="189" t="s">
        <v>140</v>
      </c>
    </row>
    <row r="6" spans="1:13" ht="24.75" customHeight="1" x14ac:dyDescent="0.2">
      <c r="A6" s="220"/>
      <c r="B6" s="212"/>
      <c r="C6" s="212"/>
      <c r="D6" s="156">
        <v>2018</v>
      </c>
      <c r="E6" s="156">
        <v>1638</v>
      </c>
      <c r="F6" s="212"/>
    </row>
    <row r="7" spans="1:13" ht="24.75" customHeight="1" x14ac:dyDescent="0.2">
      <c r="A7" s="220"/>
      <c r="B7" s="212"/>
      <c r="C7" s="212"/>
      <c r="D7" s="156">
        <v>2019</v>
      </c>
      <c r="E7" s="156">
        <v>1630</v>
      </c>
      <c r="F7" s="212"/>
    </row>
    <row r="8" spans="1:13" ht="24.75" customHeight="1" x14ac:dyDescent="0.2">
      <c r="A8" s="220"/>
      <c r="B8" s="212"/>
      <c r="C8" s="212"/>
      <c r="D8" s="156">
        <v>2020</v>
      </c>
      <c r="E8" s="156">
        <v>4798</v>
      </c>
      <c r="F8" s="212"/>
    </row>
    <row r="9" spans="1:13" ht="24.75" customHeight="1" x14ac:dyDescent="0.2">
      <c r="A9" s="220"/>
      <c r="B9" s="212"/>
      <c r="C9" s="212"/>
      <c r="D9" s="156">
        <v>2021</v>
      </c>
      <c r="E9" s="156">
        <v>1630</v>
      </c>
      <c r="F9" s="212"/>
    </row>
    <row r="10" spans="1:13" ht="24.75" customHeight="1" x14ac:dyDescent="0.2">
      <c r="A10" s="220"/>
      <c r="B10" s="190"/>
      <c r="C10" s="190"/>
      <c r="D10" s="160" t="s">
        <v>55</v>
      </c>
      <c r="E10" s="157">
        <v>51668</v>
      </c>
      <c r="F10" s="190"/>
    </row>
    <row r="11" spans="1:13" x14ac:dyDescent="0.2">
      <c r="A11" s="220"/>
      <c r="B11" s="194" t="s">
        <v>0</v>
      </c>
      <c r="C11" s="194" t="s">
        <v>32</v>
      </c>
      <c r="D11" s="156">
        <v>2017</v>
      </c>
      <c r="E11" s="157">
        <v>567</v>
      </c>
      <c r="F11" s="189" t="s">
        <v>140</v>
      </c>
    </row>
    <row r="12" spans="1:13" x14ac:dyDescent="0.2">
      <c r="A12" s="220"/>
      <c r="B12" s="195"/>
      <c r="C12" s="195"/>
      <c r="D12" s="156">
        <v>2018</v>
      </c>
      <c r="E12" s="157">
        <v>0</v>
      </c>
      <c r="F12" s="212"/>
    </row>
    <row r="13" spans="1:13" x14ac:dyDescent="0.2">
      <c r="A13" s="220"/>
      <c r="B13" s="195"/>
      <c r="C13" s="195"/>
      <c r="D13" s="156">
        <v>2019</v>
      </c>
      <c r="E13" s="157">
        <v>0</v>
      </c>
      <c r="F13" s="212"/>
    </row>
    <row r="14" spans="1:13" x14ac:dyDescent="0.2">
      <c r="A14" s="220"/>
      <c r="B14" s="195"/>
      <c r="C14" s="195"/>
      <c r="D14" s="156">
        <v>2020</v>
      </c>
      <c r="E14" s="157">
        <v>0</v>
      </c>
      <c r="F14" s="212"/>
    </row>
    <row r="15" spans="1:13" x14ac:dyDescent="0.2">
      <c r="A15" s="220"/>
      <c r="B15" s="195"/>
      <c r="C15" s="195"/>
      <c r="D15" s="156">
        <v>2021</v>
      </c>
      <c r="E15" s="157">
        <v>0</v>
      </c>
      <c r="F15" s="212"/>
    </row>
    <row r="16" spans="1:13" x14ac:dyDescent="0.2">
      <c r="A16" s="220"/>
      <c r="B16" s="196"/>
      <c r="C16" s="196"/>
      <c r="D16" s="160" t="s">
        <v>55</v>
      </c>
      <c r="E16" s="157">
        <v>567</v>
      </c>
      <c r="F16" s="190"/>
    </row>
    <row r="17" spans="1:13" s="76" customFormat="1" ht="15" customHeight="1" x14ac:dyDescent="0.2">
      <c r="A17" s="220"/>
      <c r="B17" s="194" t="s">
        <v>4</v>
      </c>
      <c r="C17" s="194" t="s">
        <v>32</v>
      </c>
      <c r="D17" s="156">
        <v>2017</v>
      </c>
      <c r="E17" s="157">
        <v>291</v>
      </c>
      <c r="F17" s="189" t="s">
        <v>140</v>
      </c>
      <c r="G17" s="75"/>
      <c r="H17" s="75"/>
      <c r="I17" s="75"/>
      <c r="J17" s="75"/>
      <c r="K17" s="75"/>
      <c r="L17" s="75"/>
      <c r="M17" s="75"/>
    </row>
    <row r="18" spans="1:13" x14ac:dyDescent="0.2">
      <c r="A18" s="220"/>
      <c r="B18" s="195"/>
      <c r="C18" s="195"/>
      <c r="D18" s="156">
        <v>2018</v>
      </c>
      <c r="E18" s="157">
        <v>0</v>
      </c>
      <c r="F18" s="212"/>
    </row>
    <row r="19" spans="1:13" x14ac:dyDescent="0.2">
      <c r="A19" s="220"/>
      <c r="B19" s="195"/>
      <c r="C19" s="195"/>
      <c r="D19" s="156">
        <v>2019</v>
      </c>
      <c r="E19" s="157">
        <v>0</v>
      </c>
      <c r="F19" s="212"/>
    </row>
    <row r="20" spans="1:13" x14ac:dyDescent="0.2">
      <c r="A20" s="220"/>
      <c r="B20" s="195"/>
      <c r="C20" s="195"/>
      <c r="D20" s="156">
        <v>2020</v>
      </c>
      <c r="E20" s="157">
        <v>0</v>
      </c>
      <c r="F20" s="212"/>
    </row>
    <row r="21" spans="1:13" x14ac:dyDescent="0.2">
      <c r="A21" s="220"/>
      <c r="B21" s="195"/>
      <c r="C21" s="195"/>
      <c r="D21" s="156">
        <v>2021</v>
      </c>
      <c r="E21" s="157">
        <v>0</v>
      </c>
      <c r="F21" s="212"/>
    </row>
    <row r="22" spans="1:13" x14ac:dyDescent="0.2">
      <c r="A22" s="220"/>
      <c r="B22" s="196"/>
      <c r="C22" s="196"/>
      <c r="D22" s="160" t="s">
        <v>55</v>
      </c>
      <c r="E22" s="157">
        <v>291</v>
      </c>
      <c r="F22" s="190"/>
    </row>
    <row r="23" spans="1:13" x14ac:dyDescent="0.2">
      <c r="A23" s="220"/>
      <c r="B23" s="194" t="s">
        <v>139</v>
      </c>
      <c r="C23" s="194" t="s">
        <v>32</v>
      </c>
      <c r="D23" s="156">
        <v>2017</v>
      </c>
      <c r="E23" s="157">
        <v>0</v>
      </c>
      <c r="F23" s="189" t="s">
        <v>140</v>
      </c>
    </row>
    <row r="24" spans="1:13" x14ac:dyDescent="0.2">
      <c r="A24" s="220"/>
      <c r="B24" s="195"/>
      <c r="C24" s="195"/>
      <c r="D24" s="156">
        <v>2018</v>
      </c>
      <c r="E24" s="157">
        <v>0</v>
      </c>
      <c r="F24" s="212"/>
    </row>
    <row r="25" spans="1:13" x14ac:dyDescent="0.2">
      <c r="A25" s="220"/>
      <c r="B25" s="195"/>
      <c r="C25" s="195"/>
      <c r="D25" s="156">
        <v>2019</v>
      </c>
      <c r="E25" s="157">
        <v>0</v>
      </c>
      <c r="F25" s="212"/>
    </row>
    <row r="26" spans="1:13" x14ac:dyDescent="0.2">
      <c r="A26" s="220"/>
      <c r="B26" s="195"/>
      <c r="C26" s="195"/>
      <c r="D26" s="156">
        <v>2020</v>
      </c>
      <c r="E26" s="157">
        <v>0</v>
      </c>
      <c r="F26" s="212"/>
    </row>
    <row r="27" spans="1:13" x14ac:dyDescent="0.2">
      <c r="A27" s="220"/>
      <c r="B27" s="195"/>
      <c r="C27" s="195"/>
      <c r="D27" s="156">
        <v>2021</v>
      </c>
      <c r="E27" s="157">
        <v>0</v>
      </c>
      <c r="F27" s="212"/>
    </row>
    <row r="28" spans="1:13" x14ac:dyDescent="0.2">
      <c r="A28" s="221"/>
      <c r="B28" s="196"/>
      <c r="C28" s="196"/>
      <c r="D28" s="160" t="s">
        <v>55</v>
      </c>
      <c r="E28" s="157">
        <v>0</v>
      </c>
      <c r="F28" s="190"/>
    </row>
    <row r="29" spans="1:13" ht="27" customHeight="1" x14ac:dyDescent="0.2">
      <c r="A29" s="189" t="s">
        <v>186</v>
      </c>
      <c r="B29" s="189" t="s">
        <v>45</v>
      </c>
      <c r="C29" s="189" t="s">
        <v>272</v>
      </c>
      <c r="D29" s="156">
        <v>2017</v>
      </c>
      <c r="E29" s="156">
        <v>1000</v>
      </c>
      <c r="F29" s="189" t="s">
        <v>140</v>
      </c>
    </row>
    <row r="30" spans="1:13" ht="27" customHeight="1" x14ac:dyDescent="0.2">
      <c r="A30" s="212"/>
      <c r="B30" s="212"/>
      <c r="C30" s="212"/>
      <c r="D30" s="156">
        <v>2018</v>
      </c>
      <c r="E30" s="156">
        <v>1050</v>
      </c>
      <c r="F30" s="212"/>
    </row>
    <row r="31" spans="1:13" ht="27" customHeight="1" x14ac:dyDescent="0.2">
      <c r="A31" s="212"/>
      <c r="B31" s="212"/>
      <c r="C31" s="212"/>
      <c r="D31" s="156">
        <v>2019</v>
      </c>
      <c r="E31" s="157">
        <v>1045</v>
      </c>
      <c r="F31" s="212"/>
    </row>
    <row r="32" spans="1:13" ht="27" customHeight="1" x14ac:dyDescent="0.2">
      <c r="A32" s="212"/>
      <c r="B32" s="212"/>
      <c r="C32" s="212"/>
      <c r="D32" s="156">
        <v>2020</v>
      </c>
      <c r="E32" s="157">
        <v>1045</v>
      </c>
      <c r="F32" s="212"/>
    </row>
    <row r="33" spans="1:6" ht="27" customHeight="1" x14ac:dyDescent="0.2">
      <c r="A33" s="212"/>
      <c r="B33" s="212"/>
      <c r="C33" s="212"/>
      <c r="D33" s="156">
        <v>2021</v>
      </c>
      <c r="E33" s="157">
        <v>1045</v>
      </c>
      <c r="F33" s="212"/>
    </row>
    <row r="34" spans="1:6" ht="27" customHeight="1" x14ac:dyDescent="0.2">
      <c r="A34" s="212"/>
      <c r="B34" s="190"/>
      <c r="C34" s="190"/>
      <c r="D34" s="160" t="s">
        <v>55</v>
      </c>
      <c r="E34" s="157">
        <f>E29+E30+E31+E32+E33</f>
        <v>5185</v>
      </c>
      <c r="F34" s="190"/>
    </row>
    <row r="35" spans="1:6" x14ac:dyDescent="0.2">
      <c r="A35" s="212"/>
      <c r="B35" s="194" t="s">
        <v>406</v>
      </c>
      <c r="C35" s="194" t="s">
        <v>32</v>
      </c>
      <c r="D35" s="156">
        <v>2017</v>
      </c>
      <c r="E35" s="157">
        <v>0</v>
      </c>
      <c r="F35" s="189" t="s">
        <v>140</v>
      </c>
    </row>
    <row r="36" spans="1:6" x14ac:dyDescent="0.2">
      <c r="A36" s="212"/>
      <c r="B36" s="195"/>
      <c r="C36" s="195"/>
      <c r="D36" s="156">
        <v>2018</v>
      </c>
      <c r="E36" s="157">
        <v>0</v>
      </c>
      <c r="F36" s="212"/>
    </row>
    <row r="37" spans="1:6" x14ac:dyDescent="0.2">
      <c r="A37" s="212"/>
      <c r="B37" s="195"/>
      <c r="C37" s="195"/>
      <c r="D37" s="156">
        <v>2019</v>
      </c>
      <c r="E37" s="157">
        <v>0</v>
      </c>
      <c r="F37" s="212"/>
    </row>
    <row r="38" spans="1:6" x14ac:dyDescent="0.2">
      <c r="A38" s="212"/>
      <c r="B38" s="195"/>
      <c r="C38" s="195"/>
      <c r="D38" s="156">
        <v>2020</v>
      </c>
      <c r="E38" s="157">
        <v>0</v>
      </c>
      <c r="F38" s="212"/>
    </row>
    <row r="39" spans="1:6" x14ac:dyDescent="0.2">
      <c r="A39" s="212"/>
      <c r="B39" s="195"/>
      <c r="C39" s="195"/>
      <c r="D39" s="156">
        <v>2021</v>
      </c>
      <c r="E39" s="157">
        <v>0</v>
      </c>
      <c r="F39" s="212"/>
    </row>
    <row r="40" spans="1:6" x14ac:dyDescent="0.2">
      <c r="A40" s="212"/>
      <c r="B40" s="196"/>
      <c r="C40" s="196"/>
      <c r="D40" s="160" t="s">
        <v>55</v>
      </c>
      <c r="E40" s="157">
        <v>0</v>
      </c>
      <c r="F40" s="190"/>
    </row>
    <row r="41" spans="1:6" x14ac:dyDescent="0.2">
      <c r="A41" s="212"/>
      <c r="B41" s="194" t="s">
        <v>4</v>
      </c>
      <c r="C41" s="194" t="s">
        <v>32</v>
      </c>
      <c r="D41" s="156">
        <v>2017</v>
      </c>
      <c r="E41" s="157">
        <v>0</v>
      </c>
      <c r="F41" s="189" t="s">
        <v>140</v>
      </c>
    </row>
    <row r="42" spans="1:6" x14ac:dyDescent="0.2">
      <c r="A42" s="212"/>
      <c r="B42" s="195"/>
      <c r="C42" s="195"/>
      <c r="D42" s="156">
        <v>2018</v>
      </c>
      <c r="E42" s="157">
        <v>0</v>
      </c>
      <c r="F42" s="212"/>
    </row>
    <row r="43" spans="1:6" x14ac:dyDescent="0.2">
      <c r="A43" s="212"/>
      <c r="B43" s="195"/>
      <c r="C43" s="195"/>
      <c r="D43" s="156">
        <v>2019</v>
      </c>
      <c r="E43" s="157">
        <v>0</v>
      </c>
      <c r="F43" s="212"/>
    </row>
    <row r="44" spans="1:6" x14ac:dyDescent="0.2">
      <c r="A44" s="212"/>
      <c r="B44" s="195"/>
      <c r="C44" s="195"/>
      <c r="D44" s="156">
        <v>2020</v>
      </c>
      <c r="E44" s="157">
        <v>0</v>
      </c>
      <c r="F44" s="212"/>
    </row>
    <row r="45" spans="1:6" x14ac:dyDescent="0.2">
      <c r="A45" s="212"/>
      <c r="B45" s="195"/>
      <c r="C45" s="195"/>
      <c r="D45" s="156">
        <v>2021</v>
      </c>
      <c r="E45" s="157">
        <v>0</v>
      </c>
      <c r="F45" s="212"/>
    </row>
    <row r="46" spans="1:6" x14ac:dyDescent="0.2">
      <c r="A46" s="212"/>
      <c r="B46" s="196"/>
      <c r="C46" s="196"/>
      <c r="D46" s="160" t="s">
        <v>55</v>
      </c>
      <c r="E46" s="157">
        <v>0</v>
      </c>
      <c r="F46" s="190"/>
    </row>
    <row r="47" spans="1:6" x14ac:dyDescent="0.2">
      <c r="A47" s="212"/>
      <c r="B47" s="194" t="s">
        <v>139</v>
      </c>
      <c r="C47" s="194" t="s">
        <v>32</v>
      </c>
      <c r="D47" s="156">
        <v>2017</v>
      </c>
      <c r="E47" s="157">
        <v>0</v>
      </c>
      <c r="F47" s="189" t="s">
        <v>140</v>
      </c>
    </row>
    <row r="48" spans="1:6" x14ac:dyDescent="0.2">
      <c r="A48" s="212"/>
      <c r="B48" s="195"/>
      <c r="C48" s="195"/>
      <c r="D48" s="156">
        <v>2018</v>
      </c>
      <c r="E48" s="157">
        <v>0</v>
      </c>
      <c r="F48" s="212"/>
    </row>
    <row r="49" spans="1:6" x14ac:dyDescent="0.2">
      <c r="A49" s="212"/>
      <c r="B49" s="195"/>
      <c r="C49" s="195"/>
      <c r="D49" s="156">
        <v>2019</v>
      </c>
      <c r="E49" s="157">
        <v>0</v>
      </c>
      <c r="F49" s="212"/>
    </row>
    <row r="50" spans="1:6" x14ac:dyDescent="0.2">
      <c r="A50" s="212"/>
      <c r="B50" s="195"/>
      <c r="C50" s="195"/>
      <c r="D50" s="156">
        <v>2020</v>
      </c>
      <c r="E50" s="157">
        <v>0</v>
      </c>
      <c r="F50" s="212"/>
    </row>
    <row r="51" spans="1:6" x14ac:dyDescent="0.2">
      <c r="A51" s="212"/>
      <c r="B51" s="195"/>
      <c r="C51" s="195"/>
      <c r="D51" s="156">
        <v>2021</v>
      </c>
      <c r="E51" s="157">
        <v>0</v>
      </c>
      <c r="F51" s="212"/>
    </row>
    <row r="52" spans="1:6" x14ac:dyDescent="0.2">
      <c r="A52" s="190"/>
      <c r="B52" s="196"/>
      <c r="C52" s="196"/>
      <c r="D52" s="160" t="s">
        <v>55</v>
      </c>
      <c r="E52" s="157">
        <v>0</v>
      </c>
      <c r="F52" s="190"/>
    </row>
    <row r="53" spans="1:6" x14ac:dyDescent="0.2">
      <c r="A53" s="189" t="s">
        <v>185</v>
      </c>
      <c r="B53" s="189" t="s">
        <v>45</v>
      </c>
      <c r="C53" s="189" t="s">
        <v>32</v>
      </c>
      <c r="D53" s="156">
        <v>2017</v>
      </c>
      <c r="E53" s="156">
        <v>0</v>
      </c>
      <c r="F53" s="189" t="s">
        <v>140</v>
      </c>
    </row>
    <row r="54" spans="1:6" x14ac:dyDescent="0.2">
      <c r="A54" s="212"/>
      <c r="B54" s="212"/>
      <c r="C54" s="212"/>
      <c r="D54" s="156">
        <v>2018</v>
      </c>
      <c r="E54" s="156">
        <v>0</v>
      </c>
      <c r="F54" s="212"/>
    </row>
    <row r="55" spans="1:6" x14ac:dyDescent="0.2">
      <c r="A55" s="212"/>
      <c r="B55" s="212"/>
      <c r="C55" s="212"/>
      <c r="D55" s="156">
        <v>2019</v>
      </c>
      <c r="E55" s="157">
        <v>0</v>
      </c>
      <c r="F55" s="212"/>
    </row>
    <row r="56" spans="1:6" x14ac:dyDescent="0.2">
      <c r="A56" s="212"/>
      <c r="B56" s="212"/>
      <c r="C56" s="212"/>
      <c r="D56" s="156">
        <v>2020</v>
      </c>
      <c r="E56" s="157">
        <v>0</v>
      </c>
      <c r="F56" s="212"/>
    </row>
    <row r="57" spans="1:6" x14ac:dyDescent="0.2">
      <c r="A57" s="212"/>
      <c r="B57" s="212"/>
      <c r="C57" s="212"/>
      <c r="D57" s="156">
        <v>2021</v>
      </c>
      <c r="E57" s="157">
        <v>0</v>
      </c>
      <c r="F57" s="212"/>
    </row>
    <row r="58" spans="1:6" x14ac:dyDescent="0.2">
      <c r="A58" s="212"/>
      <c r="B58" s="190"/>
      <c r="C58" s="190"/>
      <c r="D58" s="160" t="s">
        <v>55</v>
      </c>
      <c r="E58" s="157">
        <f>E53+E54+E55+E56+E57</f>
        <v>0</v>
      </c>
      <c r="F58" s="190"/>
    </row>
    <row r="59" spans="1:6" x14ac:dyDescent="0.2">
      <c r="A59" s="212"/>
      <c r="B59" s="194" t="s">
        <v>0</v>
      </c>
      <c r="C59" s="194" t="s">
        <v>32</v>
      </c>
      <c r="D59" s="156">
        <v>2017</v>
      </c>
      <c r="E59" s="157">
        <v>0</v>
      </c>
      <c r="F59" s="189" t="s">
        <v>140</v>
      </c>
    </row>
    <row r="60" spans="1:6" x14ac:dyDescent="0.2">
      <c r="A60" s="212"/>
      <c r="B60" s="195"/>
      <c r="C60" s="195"/>
      <c r="D60" s="156">
        <v>2018</v>
      </c>
      <c r="E60" s="157">
        <v>0</v>
      </c>
      <c r="F60" s="212"/>
    </row>
    <row r="61" spans="1:6" x14ac:dyDescent="0.2">
      <c r="A61" s="212"/>
      <c r="B61" s="195"/>
      <c r="C61" s="195"/>
      <c r="D61" s="156">
        <v>2019</v>
      </c>
      <c r="E61" s="157">
        <v>0</v>
      </c>
      <c r="F61" s="212"/>
    </row>
    <row r="62" spans="1:6" x14ac:dyDescent="0.2">
      <c r="A62" s="212"/>
      <c r="B62" s="195"/>
      <c r="C62" s="195"/>
      <c r="D62" s="156">
        <v>2020</v>
      </c>
      <c r="E62" s="157">
        <v>0</v>
      </c>
      <c r="F62" s="212"/>
    </row>
    <row r="63" spans="1:6" x14ac:dyDescent="0.2">
      <c r="A63" s="212"/>
      <c r="B63" s="195"/>
      <c r="C63" s="195"/>
      <c r="D63" s="156">
        <v>2021</v>
      </c>
      <c r="E63" s="157">
        <v>0</v>
      </c>
      <c r="F63" s="212"/>
    </row>
    <row r="64" spans="1:6" x14ac:dyDescent="0.2">
      <c r="A64" s="212"/>
      <c r="B64" s="196"/>
      <c r="C64" s="196"/>
      <c r="D64" s="160" t="s">
        <v>55</v>
      </c>
      <c r="E64" s="157">
        <v>0</v>
      </c>
      <c r="F64" s="190"/>
    </row>
    <row r="65" spans="1:6" x14ac:dyDescent="0.2">
      <c r="A65" s="212"/>
      <c r="B65" s="194" t="s">
        <v>4</v>
      </c>
      <c r="C65" s="194" t="s">
        <v>32</v>
      </c>
      <c r="D65" s="156">
        <v>2017</v>
      </c>
      <c r="E65" s="157">
        <v>0</v>
      </c>
      <c r="F65" s="189" t="s">
        <v>140</v>
      </c>
    </row>
    <row r="66" spans="1:6" x14ac:dyDescent="0.2">
      <c r="A66" s="212"/>
      <c r="B66" s="195"/>
      <c r="C66" s="195"/>
      <c r="D66" s="156">
        <v>2018</v>
      </c>
      <c r="E66" s="157">
        <v>0</v>
      </c>
      <c r="F66" s="212"/>
    </row>
    <row r="67" spans="1:6" x14ac:dyDescent="0.2">
      <c r="A67" s="212"/>
      <c r="B67" s="195"/>
      <c r="C67" s="195"/>
      <c r="D67" s="156">
        <v>2019</v>
      </c>
      <c r="E67" s="157">
        <v>0</v>
      </c>
      <c r="F67" s="212"/>
    </row>
    <row r="68" spans="1:6" x14ac:dyDescent="0.2">
      <c r="A68" s="212"/>
      <c r="B68" s="195"/>
      <c r="C68" s="195"/>
      <c r="D68" s="156">
        <v>2020</v>
      </c>
      <c r="E68" s="157">
        <v>0</v>
      </c>
      <c r="F68" s="212"/>
    </row>
    <row r="69" spans="1:6" x14ac:dyDescent="0.2">
      <c r="A69" s="212"/>
      <c r="B69" s="195"/>
      <c r="C69" s="195"/>
      <c r="D69" s="156">
        <v>2021</v>
      </c>
      <c r="E69" s="157">
        <v>0</v>
      </c>
      <c r="F69" s="212"/>
    </row>
    <row r="70" spans="1:6" x14ac:dyDescent="0.2">
      <c r="A70" s="212"/>
      <c r="B70" s="196"/>
      <c r="C70" s="196"/>
      <c r="D70" s="160" t="s">
        <v>55</v>
      </c>
      <c r="E70" s="157">
        <v>0</v>
      </c>
      <c r="F70" s="190"/>
    </row>
    <row r="71" spans="1:6" x14ac:dyDescent="0.2">
      <c r="A71" s="212"/>
      <c r="B71" s="194" t="s">
        <v>139</v>
      </c>
      <c r="C71" s="194" t="s">
        <v>32</v>
      </c>
      <c r="D71" s="156">
        <v>2017</v>
      </c>
      <c r="E71" s="157">
        <v>0</v>
      </c>
      <c r="F71" s="189" t="s">
        <v>140</v>
      </c>
    </row>
    <row r="72" spans="1:6" x14ac:dyDescent="0.2">
      <c r="A72" s="212"/>
      <c r="B72" s="195"/>
      <c r="C72" s="195"/>
      <c r="D72" s="156">
        <v>2018</v>
      </c>
      <c r="E72" s="157">
        <v>0</v>
      </c>
      <c r="F72" s="212"/>
    </row>
    <row r="73" spans="1:6" x14ac:dyDescent="0.2">
      <c r="A73" s="212"/>
      <c r="B73" s="195"/>
      <c r="C73" s="195"/>
      <c r="D73" s="156">
        <v>2019</v>
      </c>
      <c r="E73" s="157">
        <v>0</v>
      </c>
      <c r="F73" s="212"/>
    </row>
    <row r="74" spans="1:6" x14ac:dyDescent="0.2">
      <c r="A74" s="212"/>
      <c r="B74" s="195"/>
      <c r="C74" s="195"/>
      <c r="D74" s="156">
        <v>2020</v>
      </c>
      <c r="E74" s="157">
        <v>0</v>
      </c>
      <c r="F74" s="212"/>
    </row>
    <row r="75" spans="1:6" x14ac:dyDescent="0.2">
      <c r="A75" s="212"/>
      <c r="B75" s="195"/>
      <c r="C75" s="195"/>
      <c r="D75" s="156">
        <v>2021</v>
      </c>
      <c r="E75" s="157">
        <v>0</v>
      </c>
      <c r="F75" s="212"/>
    </row>
    <row r="76" spans="1:6" x14ac:dyDescent="0.2">
      <c r="A76" s="190"/>
      <c r="B76" s="196"/>
      <c r="C76" s="196"/>
      <c r="D76" s="160" t="s">
        <v>55</v>
      </c>
      <c r="E76" s="157">
        <v>0</v>
      </c>
      <c r="F76" s="190"/>
    </row>
    <row r="77" spans="1:6" x14ac:dyDescent="0.2">
      <c r="A77" s="189" t="s">
        <v>184</v>
      </c>
      <c r="B77" s="189" t="s">
        <v>45</v>
      </c>
      <c r="C77" s="189" t="s">
        <v>402</v>
      </c>
      <c r="D77" s="156">
        <v>2017</v>
      </c>
      <c r="E77" s="157">
        <v>368</v>
      </c>
      <c r="F77" s="189" t="s">
        <v>140</v>
      </c>
    </row>
    <row r="78" spans="1:6" x14ac:dyDescent="0.2">
      <c r="A78" s="212"/>
      <c r="B78" s="212"/>
      <c r="C78" s="212"/>
      <c r="D78" s="156">
        <v>2018</v>
      </c>
      <c r="E78" s="157">
        <f t="shared" ref="E78:E100" si="0">E102+E126+E174</f>
        <v>0</v>
      </c>
      <c r="F78" s="212"/>
    </row>
    <row r="79" spans="1:6" x14ac:dyDescent="0.2">
      <c r="A79" s="212"/>
      <c r="B79" s="212"/>
      <c r="C79" s="212"/>
      <c r="D79" s="156">
        <v>2019</v>
      </c>
      <c r="E79" s="157">
        <f t="shared" si="0"/>
        <v>0</v>
      </c>
      <c r="F79" s="212"/>
    </row>
    <row r="80" spans="1:6" x14ac:dyDescent="0.2">
      <c r="A80" s="212"/>
      <c r="B80" s="212"/>
      <c r="C80" s="212"/>
      <c r="D80" s="156">
        <v>2020</v>
      </c>
      <c r="E80" s="157">
        <v>3168</v>
      </c>
      <c r="F80" s="212"/>
    </row>
    <row r="81" spans="1:6" x14ac:dyDescent="0.2">
      <c r="A81" s="212"/>
      <c r="B81" s="212"/>
      <c r="C81" s="212"/>
      <c r="D81" s="156">
        <v>2021</v>
      </c>
      <c r="E81" s="157">
        <f t="shared" si="0"/>
        <v>0</v>
      </c>
      <c r="F81" s="212"/>
    </row>
    <row r="82" spans="1:6" x14ac:dyDescent="0.2">
      <c r="A82" s="212"/>
      <c r="B82" s="190"/>
      <c r="C82" s="190"/>
      <c r="D82" s="160" t="s">
        <v>55</v>
      </c>
      <c r="E82" s="157">
        <v>3536</v>
      </c>
      <c r="F82" s="190"/>
    </row>
    <row r="83" spans="1:6" x14ac:dyDescent="0.2">
      <c r="A83" s="212"/>
      <c r="B83" s="194" t="s">
        <v>0</v>
      </c>
      <c r="C83" s="194" t="s">
        <v>404</v>
      </c>
      <c r="D83" s="156">
        <v>2017</v>
      </c>
      <c r="E83" s="157">
        <v>567</v>
      </c>
      <c r="F83" s="189" t="s">
        <v>140</v>
      </c>
    </row>
    <row r="84" spans="1:6" x14ac:dyDescent="0.2">
      <c r="A84" s="212"/>
      <c r="B84" s="195"/>
      <c r="C84" s="195"/>
      <c r="D84" s="156">
        <v>2018</v>
      </c>
      <c r="E84" s="157">
        <f t="shared" si="0"/>
        <v>0</v>
      </c>
      <c r="F84" s="212"/>
    </row>
    <row r="85" spans="1:6" x14ac:dyDescent="0.2">
      <c r="A85" s="212"/>
      <c r="B85" s="195"/>
      <c r="C85" s="195"/>
      <c r="D85" s="156">
        <v>2019</v>
      </c>
      <c r="E85" s="157">
        <f t="shared" si="0"/>
        <v>0</v>
      </c>
      <c r="F85" s="212"/>
    </row>
    <row r="86" spans="1:6" x14ac:dyDescent="0.2">
      <c r="A86" s="212"/>
      <c r="B86" s="195"/>
      <c r="C86" s="195"/>
      <c r="D86" s="156">
        <v>2020</v>
      </c>
      <c r="E86" s="157">
        <f t="shared" si="0"/>
        <v>0</v>
      </c>
      <c r="F86" s="212"/>
    </row>
    <row r="87" spans="1:6" x14ac:dyDescent="0.2">
      <c r="A87" s="212"/>
      <c r="B87" s="195"/>
      <c r="C87" s="195"/>
      <c r="D87" s="156">
        <v>2021</v>
      </c>
      <c r="E87" s="157">
        <f t="shared" si="0"/>
        <v>0</v>
      </c>
      <c r="F87" s="212"/>
    </row>
    <row r="88" spans="1:6" x14ac:dyDescent="0.2">
      <c r="A88" s="212"/>
      <c r="B88" s="196"/>
      <c r="C88" s="196"/>
      <c r="D88" s="160" t="s">
        <v>55</v>
      </c>
      <c r="E88" s="157">
        <v>567</v>
      </c>
      <c r="F88" s="190"/>
    </row>
    <row r="89" spans="1:6" x14ac:dyDescent="0.2">
      <c r="A89" s="212"/>
      <c r="B89" s="194" t="s">
        <v>4</v>
      </c>
      <c r="C89" s="194" t="s">
        <v>407</v>
      </c>
      <c r="D89" s="156">
        <v>2017</v>
      </c>
      <c r="E89" s="157">
        <v>291</v>
      </c>
      <c r="F89" s="189" t="s">
        <v>140</v>
      </c>
    </row>
    <row r="90" spans="1:6" x14ac:dyDescent="0.2">
      <c r="A90" s="212"/>
      <c r="B90" s="195"/>
      <c r="C90" s="195"/>
      <c r="D90" s="156">
        <v>2018</v>
      </c>
      <c r="E90" s="157">
        <f t="shared" si="0"/>
        <v>0</v>
      </c>
      <c r="F90" s="212"/>
    </row>
    <row r="91" spans="1:6" x14ac:dyDescent="0.2">
      <c r="A91" s="212"/>
      <c r="B91" s="195"/>
      <c r="C91" s="195"/>
      <c r="D91" s="156">
        <v>2019</v>
      </c>
      <c r="E91" s="157">
        <f t="shared" si="0"/>
        <v>0</v>
      </c>
      <c r="F91" s="212"/>
    </row>
    <row r="92" spans="1:6" x14ac:dyDescent="0.2">
      <c r="A92" s="212"/>
      <c r="B92" s="195"/>
      <c r="C92" s="195"/>
      <c r="D92" s="156">
        <v>2020</v>
      </c>
      <c r="E92" s="157">
        <f t="shared" si="0"/>
        <v>0</v>
      </c>
      <c r="F92" s="212"/>
    </row>
    <row r="93" spans="1:6" x14ac:dyDescent="0.2">
      <c r="A93" s="212"/>
      <c r="B93" s="195"/>
      <c r="C93" s="195"/>
      <c r="D93" s="156">
        <v>2021</v>
      </c>
      <c r="E93" s="157">
        <f t="shared" si="0"/>
        <v>0</v>
      </c>
      <c r="F93" s="212"/>
    </row>
    <row r="94" spans="1:6" x14ac:dyDescent="0.2">
      <c r="A94" s="212"/>
      <c r="B94" s="196"/>
      <c r="C94" s="196"/>
      <c r="D94" s="160" t="s">
        <v>55</v>
      </c>
      <c r="E94" s="157">
        <v>291</v>
      </c>
      <c r="F94" s="190"/>
    </row>
    <row r="95" spans="1:6" x14ac:dyDescent="0.2">
      <c r="A95" s="212"/>
      <c r="B95" s="194" t="s">
        <v>139</v>
      </c>
      <c r="C95" s="194" t="s">
        <v>32</v>
      </c>
      <c r="D95" s="156">
        <v>2017</v>
      </c>
      <c r="E95" s="157">
        <f t="shared" si="0"/>
        <v>0</v>
      </c>
      <c r="F95" s="189" t="s">
        <v>140</v>
      </c>
    </row>
    <row r="96" spans="1:6" x14ac:dyDescent="0.2">
      <c r="A96" s="212"/>
      <c r="B96" s="195"/>
      <c r="C96" s="195"/>
      <c r="D96" s="156">
        <v>2018</v>
      </c>
      <c r="E96" s="157">
        <f t="shared" si="0"/>
        <v>0</v>
      </c>
      <c r="F96" s="212"/>
    </row>
    <row r="97" spans="1:13" x14ac:dyDescent="0.2">
      <c r="A97" s="212"/>
      <c r="B97" s="195"/>
      <c r="C97" s="195"/>
      <c r="D97" s="156">
        <v>2019</v>
      </c>
      <c r="E97" s="157">
        <f t="shared" si="0"/>
        <v>0</v>
      </c>
      <c r="F97" s="212"/>
    </row>
    <row r="98" spans="1:13" x14ac:dyDescent="0.2">
      <c r="A98" s="212"/>
      <c r="B98" s="195"/>
      <c r="C98" s="195"/>
      <c r="D98" s="156">
        <v>2020</v>
      </c>
      <c r="E98" s="157">
        <f t="shared" si="0"/>
        <v>0</v>
      </c>
      <c r="F98" s="212"/>
    </row>
    <row r="99" spans="1:13" x14ac:dyDescent="0.2">
      <c r="A99" s="212"/>
      <c r="B99" s="195"/>
      <c r="C99" s="195"/>
      <c r="D99" s="156">
        <v>2021</v>
      </c>
      <c r="E99" s="157">
        <f t="shared" si="0"/>
        <v>0</v>
      </c>
      <c r="F99" s="212"/>
    </row>
    <row r="100" spans="1:13" x14ac:dyDescent="0.2">
      <c r="A100" s="190"/>
      <c r="B100" s="196"/>
      <c r="C100" s="196"/>
      <c r="D100" s="160" t="s">
        <v>55</v>
      </c>
      <c r="E100" s="157">
        <f t="shared" si="0"/>
        <v>0</v>
      </c>
      <c r="F100" s="190"/>
    </row>
    <row r="101" spans="1:13" s="74" customFormat="1" x14ac:dyDescent="0.2">
      <c r="A101" s="213" t="s">
        <v>320</v>
      </c>
      <c r="B101" s="213" t="s">
        <v>45</v>
      </c>
      <c r="C101" s="213" t="s">
        <v>434</v>
      </c>
      <c r="D101" s="77">
        <v>2017</v>
      </c>
      <c r="E101" s="159">
        <v>0</v>
      </c>
      <c r="F101" s="213" t="s">
        <v>140</v>
      </c>
      <c r="G101" s="78"/>
      <c r="H101" s="78"/>
      <c r="I101" s="78"/>
      <c r="J101" s="78"/>
      <c r="K101" s="78"/>
      <c r="L101" s="78"/>
      <c r="M101" s="78"/>
    </row>
    <row r="102" spans="1:13" s="74" customFormat="1" x14ac:dyDescent="0.2">
      <c r="A102" s="214"/>
      <c r="B102" s="214"/>
      <c r="C102" s="214"/>
      <c r="D102" s="77">
        <v>2018</v>
      </c>
      <c r="E102" s="159">
        <v>0</v>
      </c>
      <c r="F102" s="214"/>
      <c r="G102" s="78"/>
      <c r="H102" s="78"/>
      <c r="I102" s="78"/>
      <c r="J102" s="78"/>
      <c r="K102" s="78"/>
      <c r="L102" s="78"/>
      <c r="M102" s="78"/>
    </row>
    <row r="103" spans="1:13" s="74" customFormat="1" x14ac:dyDescent="0.2">
      <c r="A103" s="214"/>
      <c r="B103" s="214"/>
      <c r="C103" s="214"/>
      <c r="D103" s="77">
        <v>2019</v>
      </c>
      <c r="E103" s="159">
        <v>0</v>
      </c>
      <c r="F103" s="214"/>
      <c r="G103" s="78"/>
      <c r="H103" s="78"/>
      <c r="I103" s="78"/>
      <c r="J103" s="78"/>
      <c r="K103" s="78"/>
      <c r="L103" s="78"/>
      <c r="M103" s="78"/>
    </row>
    <row r="104" spans="1:13" s="74" customFormat="1" x14ac:dyDescent="0.2">
      <c r="A104" s="214"/>
      <c r="B104" s="214"/>
      <c r="C104" s="214"/>
      <c r="D104" s="77">
        <v>2020</v>
      </c>
      <c r="E104" s="159">
        <v>2000</v>
      </c>
      <c r="F104" s="214"/>
      <c r="G104" s="78"/>
      <c r="H104" s="78"/>
      <c r="I104" s="78"/>
      <c r="J104" s="78"/>
      <c r="K104" s="78"/>
      <c r="L104" s="78"/>
      <c r="M104" s="78"/>
    </row>
    <row r="105" spans="1:13" s="74" customFormat="1" x14ac:dyDescent="0.2">
      <c r="A105" s="214"/>
      <c r="B105" s="214"/>
      <c r="C105" s="214"/>
      <c r="D105" s="77">
        <v>2021</v>
      </c>
      <c r="E105" s="159">
        <v>0</v>
      </c>
      <c r="F105" s="214"/>
      <c r="G105" s="78"/>
      <c r="H105" s="78"/>
      <c r="I105" s="78"/>
      <c r="J105" s="78"/>
      <c r="K105" s="78"/>
      <c r="L105" s="78"/>
      <c r="M105" s="78"/>
    </row>
    <row r="106" spans="1:13" s="74" customFormat="1" x14ac:dyDescent="0.2">
      <c r="A106" s="214"/>
      <c r="B106" s="215"/>
      <c r="C106" s="215"/>
      <c r="D106" s="33" t="s">
        <v>55</v>
      </c>
      <c r="E106" s="159">
        <f>E101+E102+E103+E104+E105</f>
        <v>2000</v>
      </c>
      <c r="F106" s="215"/>
      <c r="G106" s="78"/>
      <c r="H106" s="78"/>
      <c r="I106" s="78"/>
      <c r="J106" s="78"/>
      <c r="K106" s="78"/>
      <c r="L106" s="78"/>
      <c r="M106" s="78"/>
    </row>
    <row r="107" spans="1:13" s="74" customFormat="1" x14ac:dyDescent="0.2">
      <c r="A107" s="214"/>
      <c r="B107" s="216" t="s">
        <v>0</v>
      </c>
      <c r="C107" s="216" t="s">
        <v>32</v>
      </c>
      <c r="D107" s="77">
        <v>2017</v>
      </c>
      <c r="E107" s="159">
        <v>0</v>
      </c>
      <c r="F107" s="213" t="s">
        <v>140</v>
      </c>
      <c r="G107" s="78"/>
      <c r="H107" s="78"/>
      <c r="I107" s="78"/>
      <c r="J107" s="78"/>
      <c r="K107" s="78"/>
      <c r="L107" s="78"/>
      <c r="M107" s="78"/>
    </row>
    <row r="108" spans="1:13" s="74" customFormat="1" x14ac:dyDescent="0.2">
      <c r="A108" s="214"/>
      <c r="B108" s="217"/>
      <c r="C108" s="217"/>
      <c r="D108" s="77">
        <v>2018</v>
      </c>
      <c r="E108" s="159">
        <v>0</v>
      </c>
      <c r="F108" s="214"/>
      <c r="G108" s="78"/>
      <c r="H108" s="78"/>
      <c r="I108" s="78"/>
      <c r="J108" s="78"/>
      <c r="K108" s="78"/>
      <c r="L108" s="78"/>
      <c r="M108" s="78"/>
    </row>
    <row r="109" spans="1:13" s="74" customFormat="1" x14ac:dyDescent="0.2">
      <c r="A109" s="214"/>
      <c r="B109" s="217"/>
      <c r="C109" s="217"/>
      <c r="D109" s="77">
        <v>2019</v>
      </c>
      <c r="E109" s="159">
        <v>0</v>
      </c>
      <c r="F109" s="214"/>
      <c r="G109" s="78"/>
      <c r="H109" s="78"/>
      <c r="I109" s="78"/>
      <c r="J109" s="78"/>
      <c r="K109" s="78"/>
      <c r="L109" s="78"/>
      <c r="M109" s="78"/>
    </row>
    <row r="110" spans="1:13" s="74" customFormat="1" x14ac:dyDescent="0.2">
      <c r="A110" s="214"/>
      <c r="B110" s="217"/>
      <c r="C110" s="217"/>
      <c r="D110" s="77">
        <v>2020</v>
      </c>
      <c r="E110" s="159">
        <v>0</v>
      </c>
      <c r="F110" s="214"/>
      <c r="G110" s="78"/>
      <c r="H110" s="78"/>
      <c r="I110" s="78"/>
      <c r="J110" s="78"/>
      <c r="K110" s="78"/>
      <c r="L110" s="78"/>
      <c r="M110" s="78"/>
    </row>
    <row r="111" spans="1:13" s="74" customFormat="1" x14ac:dyDescent="0.2">
      <c r="A111" s="214"/>
      <c r="B111" s="217"/>
      <c r="C111" s="217"/>
      <c r="D111" s="77">
        <v>2021</v>
      </c>
      <c r="E111" s="159">
        <v>0</v>
      </c>
      <c r="F111" s="214"/>
      <c r="G111" s="78"/>
      <c r="H111" s="78"/>
      <c r="I111" s="78"/>
      <c r="J111" s="78"/>
      <c r="K111" s="78"/>
      <c r="L111" s="78"/>
      <c r="M111" s="78"/>
    </row>
    <row r="112" spans="1:13" s="74" customFormat="1" x14ac:dyDescent="0.2">
      <c r="A112" s="214"/>
      <c r="B112" s="218"/>
      <c r="C112" s="218"/>
      <c r="D112" s="33" t="s">
        <v>55</v>
      </c>
      <c r="E112" s="159">
        <f>E107+E108+E109+E110+E111</f>
        <v>0</v>
      </c>
      <c r="F112" s="215"/>
      <c r="G112" s="78"/>
      <c r="H112" s="78"/>
      <c r="I112" s="78"/>
      <c r="J112" s="78"/>
      <c r="K112" s="78"/>
      <c r="L112" s="78"/>
      <c r="M112" s="78"/>
    </row>
    <row r="113" spans="1:13" s="74" customFormat="1" x14ac:dyDescent="0.2">
      <c r="A113" s="214"/>
      <c r="B113" s="216" t="s">
        <v>4</v>
      </c>
      <c r="C113" s="216" t="s">
        <v>32</v>
      </c>
      <c r="D113" s="77">
        <v>2017</v>
      </c>
      <c r="E113" s="159">
        <v>0</v>
      </c>
      <c r="F113" s="213" t="s">
        <v>140</v>
      </c>
      <c r="G113" s="78"/>
      <c r="H113" s="78"/>
      <c r="I113" s="78"/>
      <c r="J113" s="78"/>
      <c r="K113" s="78"/>
      <c r="L113" s="78"/>
      <c r="M113" s="78"/>
    </row>
    <row r="114" spans="1:13" s="74" customFormat="1" x14ac:dyDescent="0.2">
      <c r="A114" s="214"/>
      <c r="B114" s="217"/>
      <c r="C114" s="217"/>
      <c r="D114" s="77">
        <v>2018</v>
      </c>
      <c r="E114" s="159">
        <v>0</v>
      </c>
      <c r="F114" s="214"/>
      <c r="G114" s="78"/>
      <c r="H114" s="78"/>
      <c r="I114" s="78"/>
      <c r="J114" s="78"/>
      <c r="K114" s="78"/>
      <c r="L114" s="78"/>
      <c r="M114" s="78"/>
    </row>
    <row r="115" spans="1:13" s="74" customFormat="1" x14ac:dyDescent="0.2">
      <c r="A115" s="214"/>
      <c r="B115" s="217"/>
      <c r="C115" s="217"/>
      <c r="D115" s="77">
        <v>2019</v>
      </c>
      <c r="E115" s="159">
        <v>0</v>
      </c>
      <c r="F115" s="214"/>
      <c r="G115" s="78"/>
      <c r="H115" s="78"/>
      <c r="I115" s="78"/>
      <c r="J115" s="78"/>
      <c r="K115" s="78"/>
      <c r="L115" s="78"/>
      <c r="M115" s="78"/>
    </row>
    <row r="116" spans="1:13" s="74" customFormat="1" x14ac:dyDescent="0.2">
      <c r="A116" s="214"/>
      <c r="B116" s="217"/>
      <c r="C116" s="217"/>
      <c r="D116" s="77">
        <v>2020</v>
      </c>
      <c r="E116" s="159">
        <v>0</v>
      </c>
      <c r="F116" s="214"/>
      <c r="G116" s="78"/>
      <c r="H116" s="78"/>
      <c r="I116" s="78"/>
      <c r="J116" s="78"/>
      <c r="K116" s="78"/>
      <c r="L116" s="78"/>
      <c r="M116" s="78"/>
    </row>
    <row r="117" spans="1:13" s="74" customFormat="1" x14ac:dyDescent="0.2">
      <c r="A117" s="214"/>
      <c r="B117" s="217"/>
      <c r="C117" s="217"/>
      <c r="D117" s="77">
        <v>2021</v>
      </c>
      <c r="E117" s="159">
        <v>0</v>
      </c>
      <c r="F117" s="214"/>
      <c r="G117" s="78"/>
      <c r="H117" s="78"/>
      <c r="I117" s="78"/>
      <c r="J117" s="78"/>
      <c r="K117" s="78"/>
      <c r="L117" s="78"/>
      <c r="M117" s="78"/>
    </row>
    <row r="118" spans="1:13" s="74" customFormat="1" x14ac:dyDescent="0.2">
      <c r="A118" s="214"/>
      <c r="B118" s="218"/>
      <c r="C118" s="218"/>
      <c r="D118" s="33" t="s">
        <v>55</v>
      </c>
      <c r="E118" s="159">
        <f>E113+E114+E115+E116+E117</f>
        <v>0</v>
      </c>
      <c r="F118" s="215"/>
      <c r="G118" s="78"/>
      <c r="H118" s="78"/>
      <c r="I118" s="78"/>
      <c r="J118" s="78"/>
      <c r="K118" s="78"/>
      <c r="L118" s="78"/>
      <c r="M118" s="78"/>
    </row>
    <row r="119" spans="1:13" s="74" customFormat="1" x14ac:dyDescent="0.2">
      <c r="A119" s="214"/>
      <c r="B119" s="216" t="s">
        <v>139</v>
      </c>
      <c r="C119" s="216" t="s">
        <v>32</v>
      </c>
      <c r="D119" s="77">
        <v>2017</v>
      </c>
      <c r="E119" s="159">
        <v>0</v>
      </c>
      <c r="F119" s="213" t="s">
        <v>140</v>
      </c>
      <c r="G119" s="78"/>
      <c r="H119" s="78"/>
      <c r="I119" s="78"/>
      <c r="J119" s="78"/>
      <c r="K119" s="78"/>
      <c r="L119" s="78"/>
      <c r="M119" s="78"/>
    </row>
    <row r="120" spans="1:13" s="74" customFormat="1" x14ac:dyDescent="0.2">
      <c r="A120" s="214"/>
      <c r="B120" s="217"/>
      <c r="C120" s="217"/>
      <c r="D120" s="77">
        <v>2018</v>
      </c>
      <c r="E120" s="159">
        <v>0</v>
      </c>
      <c r="F120" s="214"/>
      <c r="G120" s="78"/>
      <c r="H120" s="78"/>
      <c r="I120" s="78"/>
      <c r="J120" s="78"/>
      <c r="K120" s="78"/>
      <c r="L120" s="78"/>
      <c r="M120" s="78"/>
    </row>
    <row r="121" spans="1:13" s="74" customFormat="1" x14ac:dyDescent="0.2">
      <c r="A121" s="214"/>
      <c r="B121" s="217"/>
      <c r="C121" s="217"/>
      <c r="D121" s="77">
        <v>2019</v>
      </c>
      <c r="E121" s="159">
        <v>0</v>
      </c>
      <c r="F121" s="214"/>
      <c r="G121" s="78"/>
      <c r="H121" s="78"/>
      <c r="I121" s="78"/>
      <c r="J121" s="78"/>
      <c r="K121" s="78"/>
      <c r="L121" s="78"/>
      <c r="M121" s="78"/>
    </row>
    <row r="122" spans="1:13" s="74" customFormat="1" x14ac:dyDescent="0.2">
      <c r="A122" s="214"/>
      <c r="B122" s="217"/>
      <c r="C122" s="217"/>
      <c r="D122" s="77">
        <v>2020</v>
      </c>
      <c r="E122" s="159">
        <v>0</v>
      </c>
      <c r="F122" s="214"/>
      <c r="G122" s="78"/>
      <c r="H122" s="78"/>
      <c r="I122" s="78"/>
      <c r="J122" s="78"/>
      <c r="K122" s="78"/>
      <c r="L122" s="78"/>
      <c r="M122" s="78"/>
    </row>
    <row r="123" spans="1:13" s="74" customFormat="1" x14ac:dyDescent="0.2">
      <c r="A123" s="214"/>
      <c r="B123" s="217"/>
      <c r="C123" s="217"/>
      <c r="D123" s="77">
        <v>2021</v>
      </c>
      <c r="E123" s="159">
        <v>0</v>
      </c>
      <c r="F123" s="214"/>
      <c r="G123" s="78"/>
      <c r="H123" s="78"/>
      <c r="I123" s="78"/>
      <c r="J123" s="78"/>
      <c r="K123" s="78"/>
      <c r="L123" s="78"/>
      <c r="M123" s="78"/>
    </row>
    <row r="124" spans="1:13" s="74" customFormat="1" x14ac:dyDescent="0.2">
      <c r="A124" s="215"/>
      <c r="B124" s="218"/>
      <c r="C124" s="218"/>
      <c r="D124" s="33" t="s">
        <v>55</v>
      </c>
      <c r="E124" s="159">
        <f>E119+E120+E121+E122+E123</f>
        <v>0</v>
      </c>
      <c r="F124" s="215"/>
      <c r="G124" s="78"/>
      <c r="H124" s="78"/>
      <c r="I124" s="78"/>
      <c r="J124" s="78"/>
      <c r="K124" s="78"/>
      <c r="L124" s="78"/>
      <c r="M124" s="78"/>
    </row>
    <row r="125" spans="1:13" s="74" customFormat="1" ht="38.25" customHeight="1" x14ac:dyDescent="0.2">
      <c r="A125" s="213" t="s">
        <v>317</v>
      </c>
      <c r="B125" s="213" t="s">
        <v>45</v>
      </c>
      <c r="C125" s="213" t="s">
        <v>348</v>
      </c>
      <c r="D125" s="77">
        <v>2017</v>
      </c>
      <c r="E125" s="79">
        <v>368</v>
      </c>
      <c r="F125" s="213" t="s">
        <v>140</v>
      </c>
      <c r="G125" s="78"/>
      <c r="H125" s="78"/>
      <c r="I125" s="78"/>
      <c r="J125" s="78"/>
      <c r="K125" s="78"/>
      <c r="L125" s="78"/>
      <c r="M125" s="78"/>
    </row>
    <row r="126" spans="1:13" s="74" customFormat="1" ht="38.25" customHeight="1" x14ac:dyDescent="0.2">
      <c r="A126" s="214"/>
      <c r="B126" s="214"/>
      <c r="C126" s="214"/>
      <c r="D126" s="77">
        <v>2018</v>
      </c>
      <c r="E126" s="159">
        <v>0</v>
      </c>
      <c r="F126" s="214"/>
      <c r="G126" s="78"/>
      <c r="H126" s="78"/>
      <c r="I126" s="78"/>
      <c r="J126" s="78"/>
      <c r="K126" s="78"/>
      <c r="L126" s="78"/>
      <c r="M126" s="78"/>
    </row>
    <row r="127" spans="1:13" s="74" customFormat="1" ht="38.25" customHeight="1" x14ac:dyDescent="0.2">
      <c r="A127" s="214"/>
      <c r="B127" s="214"/>
      <c r="C127" s="214"/>
      <c r="D127" s="77">
        <v>2019</v>
      </c>
      <c r="E127" s="159">
        <v>0</v>
      </c>
      <c r="F127" s="214"/>
      <c r="G127" s="78"/>
      <c r="H127" s="78"/>
      <c r="I127" s="78"/>
      <c r="J127" s="78"/>
      <c r="K127" s="78"/>
      <c r="L127" s="78"/>
      <c r="M127" s="78"/>
    </row>
    <row r="128" spans="1:13" s="74" customFormat="1" ht="38.25" customHeight="1" x14ac:dyDescent="0.2">
      <c r="A128" s="214"/>
      <c r="B128" s="214"/>
      <c r="C128" s="214"/>
      <c r="D128" s="77">
        <v>2020</v>
      </c>
      <c r="E128" s="159">
        <v>0</v>
      </c>
      <c r="F128" s="214"/>
      <c r="G128" s="78"/>
      <c r="H128" s="78"/>
      <c r="I128" s="78"/>
      <c r="J128" s="78"/>
      <c r="K128" s="78"/>
      <c r="L128" s="78"/>
      <c r="M128" s="78"/>
    </row>
    <row r="129" spans="1:13" s="74" customFormat="1" ht="38.25" customHeight="1" x14ac:dyDescent="0.2">
      <c r="A129" s="214"/>
      <c r="B129" s="214"/>
      <c r="C129" s="214"/>
      <c r="D129" s="77">
        <v>2021</v>
      </c>
      <c r="E129" s="159">
        <v>0</v>
      </c>
      <c r="F129" s="214"/>
      <c r="G129" s="78"/>
      <c r="H129" s="78"/>
      <c r="I129" s="78"/>
      <c r="J129" s="78"/>
      <c r="K129" s="78"/>
      <c r="L129" s="78"/>
      <c r="M129" s="78"/>
    </row>
    <row r="130" spans="1:13" s="74" customFormat="1" ht="38.25" customHeight="1" x14ac:dyDescent="0.2">
      <c r="A130" s="214"/>
      <c r="B130" s="215"/>
      <c r="C130" s="215"/>
      <c r="D130" s="33" t="s">
        <v>55</v>
      </c>
      <c r="E130" s="79">
        <v>368</v>
      </c>
      <c r="F130" s="215"/>
      <c r="G130" s="78"/>
      <c r="H130" s="78"/>
      <c r="I130" s="78"/>
      <c r="J130" s="78"/>
      <c r="K130" s="78"/>
      <c r="L130" s="78"/>
      <c r="M130" s="78"/>
    </row>
    <row r="131" spans="1:13" s="74" customFormat="1" x14ac:dyDescent="0.2">
      <c r="A131" s="214"/>
      <c r="B131" s="216" t="s">
        <v>0</v>
      </c>
      <c r="C131" s="216" t="s">
        <v>408</v>
      </c>
      <c r="D131" s="77">
        <v>2017</v>
      </c>
      <c r="E131" s="159">
        <v>567</v>
      </c>
      <c r="F131" s="213" t="s">
        <v>140</v>
      </c>
      <c r="G131" s="78"/>
      <c r="H131" s="78"/>
      <c r="I131" s="78"/>
      <c r="J131" s="78"/>
      <c r="K131" s="78"/>
      <c r="L131" s="78"/>
      <c r="M131" s="78"/>
    </row>
    <row r="132" spans="1:13" s="74" customFormat="1" x14ac:dyDescent="0.2">
      <c r="A132" s="214"/>
      <c r="B132" s="217"/>
      <c r="C132" s="217"/>
      <c r="D132" s="77">
        <v>2018</v>
      </c>
      <c r="E132" s="159">
        <v>0</v>
      </c>
      <c r="F132" s="214"/>
      <c r="G132" s="78"/>
      <c r="H132" s="78"/>
      <c r="I132" s="78"/>
      <c r="J132" s="78"/>
      <c r="K132" s="78"/>
      <c r="L132" s="78"/>
      <c r="M132" s="78"/>
    </row>
    <row r="133" spans="1:13" s="74" customFormat="1" x14ac:dyDescent="0.2">
      <c r="A133" s="214"/>
      <c r="B133" s="217"/>
      <c r="C133" s="217"/>
      <c r="D133" s="77">
        <v>2019</v>
      </c>
      <c r="E133" s="159">
        <v>0</v>
      </c>
      <c r="F133" s="214"/>
      <c r="G133" s="78"/>
      <c r="H133" s="78"/>
      <c r="I133" s="78"/>
      <c r="J133" s="78"/>
      <c r="K133" s="78"/>
      <c r="L133" s="78"/>
      <c r="M133" s="78"/>
    </row>
    <row r="134" spans="1:13" s="74" customFormat="1" x14ac:dyDescent="0.2">
      <c r="A134" s="214"/>
      <c r="B134" s="217"/>
      <c r="C134" s="217"/>
      <c r="D134" s="77">
        <v>2020</v>
      </c>
      <c r="E134" s="159">
        <v>0</v>
      </c>
      <c r="F134" s="214"/>
      <c r="G134" s="78"/>
      <c r="H134" s="78"/>
      <c r="I134" s="78"/>
      <c r="J134" s="78"/>
      <c r="K134" s="78"/>
      <c r="L134" s="78"/>
      <c r="M134" s="78"/>
    </row>
    <row r="135" spans="1:13" s="74" customFormat="1" x14ac:dyDescent="0.2">
      <c r="A135" s="214"/>
      <c r="B135" s="217"/>
      <c r="C135" s="217"/>
      <c r="D135" s="77">
        <v>2021</v>
      </c>
      <c r="E135" s="79">
        <v>0</v>
      </c>
      <c r="F135" s="214"/>
      <c r="G135" s="78"/>
      <c r="H135" s="78"/>
      <c r="I135" s="78"/>
      <c r="J135" s="78"/>
      <c r="K135" s="78"/>
      <c r="L135" s="78"/>
      <c r="M135" s="78"/>
    </row>
    <row r="136" spans="1:13" s="74" customFormat="1" x14ac:dyDescent="0.2">
      <c r="A136" s="214"/>
      <c r="B136" s="218"/>
      <c r="C136" s="218"/>
      <c r="D136" s="33" t="s">
        <v>55</v>
      </c>
      <c r="E136" s="79">
        <f>E131+E132+E133+E134+E135</f>
        <v>567</v>
      </c>
      <c r="F136" s="215"/>
      <c r="G136" s="78"/>
      <c r="H136" s="78"/>
      <c r="I136" s="78"/>
      <c r="J136" s="78"/>
      <c r="K136" s="78"/>
      <c r="L136" s="78"/>
      <c r="M136" s="78"/>
    </row>
    <row r="137" spans="1:13" s="74" customFormat="1" x14ac:dyDescent="0.2">
      <c r="A137" s="214"/>
      <c r="B137" s="216" t="s">
        <v>4</v>
      </c>
      <c r="C137" s="216" t="s">
        <v>407</v>
      </c>
      <c r="D137" s="77">
        <v>2017</v>
      </c>
      <c r="E137" s="159">
        <v>291</v>
      </c>
      <c r="F137" s="213" t="s">
        <v>140</v>
      </c>
      <c r="G137" s="78"/>
      <c r="H137" s="78"/>
      <c r="I137" s="78"/>
      <c r="J137" s="78"/>
      <c r="K137" s="78"/>
      <c r="L137" s="78"/>
      <c r="M137" s="78"/>
    </row>
    <row r="138" spans="1:13" s="74" customFormat="1" x14ac:dyDescent="0.2">
      <c r="A138" s="214"/>
      <c r="B138" s="217"/>
      <c r="C138" s="217"/>
      <c r="D138" s="77">
        <v>2018</v>
      </c>
      <c r="E138" s="159">
        <v>0</v>
      </c>
      <c r="F138" s="214"/>
      <c r="G138" s="78"/>
      <c r="H138" s="78"/>
      <c r="I138" s="78"/>
      <c r="J138" s="78"/>
      <c r="K138" s="78"/>
      <c r="L138" s="78"/>
      <c r="M138" s="78"/>
    </row>
    <row r="139" spans="1:13" s="74" customFormat="1" x14ac:dyDescent="0.2">
      <c r="A139" s="214"/>
      <c r="B139" s="217"/>
      <c r="C139" s="217"/>
      <c r="D139" s="77">
        <v>2019</v>
      </c>
      <c r="E139" s="159">
        <v>0</v>
      </c>
      <c r="F139" s="214"/>
      <c r="G139" s="78"/>
      <c r="H139" s="78"/>
      <c r="I139" s="78"/>
      <c r="J139" s="78"/>
      <c r="K139" s="78"/>
      <c r="L139" s="78"/>
      <c r="M139" s="78"/>
    </row>
    <row r="140" spans="1:13" s="74" customFormat="1" x14ac:dyDescent="0.2">
      <c r="A140" s="214"/>
      <c r="B140" s="217"/>
      <c r="C140" s="217"/>
      <c r="D140" s="77">
        <v>2020</v>
      </c>
      <c r="E140" s="159">
        <v>0</v>
      </c>
      <c r="F140" s="214"/>
      <c r="G140" s="78"/>
      <c r="H140" s="78"/>
      <c r="I140" s="78"/>
      <c r="J140" s="78"/>
      <c r="K140" s="78"/>
      <c r="L140" s="78"/>
      <c r="M140" s="78"/>
    </row>
    <row r="141" spans="1:13" s="74" customFormat="1" x14ac:dyDescent="0.2">
      <c r="A141" s="214"/>
      <c r="B141" s="217"/>
      <c r="C141" s="217"/>
      <c r="D141" s="77">
        <v>2021</v>
      </c>
      <c r="E141" s="159">
        <v>0</v>
      </c>
      <c r="F141" s="214"/>
      <c r="G141" s="78"/>
      <c r="H141" s="78"/>
      <c r="I141" s="78"/>
      <c r="J141" s="78"/>
      <c r="K141" s="78"/>
      <c r="L141" s="78"/>
      <c r="M141" s="78"/>
    </row>
    <row r="142" spans="1:13" s="74" customFormat="1" x14ac:dyDescent="0.2">
      <c r="A142" s="214"/>
      <c r="B142" s="218"/>
      <c r="C142" s="218"/>
      <c r="D142" s="33" t="s">
        <v>55</v>
      </c>
      <c r="E142" s="79">
        <f>E137+E138+E139+E140+E141</f>
        <v>291</v>
      </c>
      <c r="F142" s="215"/>
      <c r="G142" s="78"/>
      <c r="H142" s="78"/>
      <c r="I142" s="78"/>
      <c r="J142" s="78"/>
      <c r="K142" s="78"/>
      <c r="L142" s="78"/>
      <c r="M142" s="78"/>
    </row>
    <row r="143" spans="1:13" s="74" customFormat="1" x14ac:dyDescent="0.2">
      <c r="A143" s="214"/>
      <c r="B143" s="216" t="s">
        <v>139</v>
      </c>
      <c r="C143" s="216" t="s">
        <v>32</v>
      </c>
      <c r="D143" s="77">
        <v>2017</v>
      </c>
      <c r="E143" s="159">
        <v>0</v>
      </c>
      <c r="F143" s="213" t="s">
        <v>140</v>
      </c>
      <c r="G143" s="78"/>
      <c r="H143" s="78"/>
      <c r="I143" s="78"/>
      <c r="J143" s="78"/>
      <c r="K143" s="78"/>
      <c r="L143" s="78"/>
      <c r="M143" s="78"/>
    </row>
    <row r="144" spans="1:13" s="74" customFormat="1" x14ac:dyDescent="0.2">
      <c r="A144" s="214"/>
      <c r="B144" s="217"/>
      <c r="C144" s="217"/>
      <c r="D144" s="77">
        <v>2018</v>
      </c>
      <c r="E144" s="159">
        <v>0</v>
      </c>
      <c r="F144" s="214"/>
      <c r="G144" s="78"/>
      <c r="H144" s="78"/>
      <c r="I144" s="78"/>
      <c r="J144" s="78"/>
      <c r="K144" s="78"/>
      <c r="L144" s="78"/>
      <c r="M144" s="78"/>
    </row>
    <row r="145" spans="1:13" s="74" customFormat="1" x14ac:dyDescent="0.2">
      <c r="A145" s="214"/>
      <c r="B145" s="217"/>
      <c r="C145" s="217"/>
      <c r="D145" s="77">
        <v>2019</v>
      </c>
      <c r="E145" s="159">
        <v>0</v>
      </c>
      <c r="F145" s="214"/>
      <c r="G145" s="78"/>
      <c r="H145" s="78"/>
      <c r="I145" s="78"/>
      <c r="J145" s="78"/>
      <c r="K145" s="78"/>
      <c r="L145" s="78"/>
      <c r="M145" s="78"/>
    </row>
    <row r="146" spans="1:13" s="74" customFormat="1" x14ac:dyDescent="0.2">
      <c r="A146" s="214"/>
      <c r="B146" s="217"/>
      <c r="C146" s="217"/>
      <c r="D146" s="77">
        <v>2020</v>
      </c>
      <c r="E146" s="159">
        <v>0</v>
      </c>
      <c r="F146" s="214"/>
      <c r="G146" s="78"/>
      <c r="H146" s="78"/>
      <c r="I146" s="78"/>
      <c r="J146" s="78"/>
      <c r="K146" s="78"/>
      <c r="L146" s="78"/>
      <c r="M146" s="78"/>
    </row>
    <row r="147" spans="1:13" s="74" customFormat="1" x14ac:dyDescent="0.2">
      <c r="A147" s="214"/>
      <c r="B147" s="217"/>
      <c r="C147" s="217"/>
      <c r="D147" s="77">
        <v>2021</v>
      </c>
      <c r="E147" s="159">
        <v>0</v>
      </c>
      <c r="F147" s="214"/>
      <c r="G147" s="78"/>
      <c r="H147" s="78"/>
      <c r="I147" s="78"/>
      <c r="J147" s="78"/>
      <c r="K147" s="78"/>
      <c r="L147" s="78"/>
      <c r="M147" s="78"/>
    </row>
    <row r="148" spans="1:13" s="74" customFormat="1" x14ac:dyDescent="0.2">
      <c r="A148" s="215"/>
      <c r="B148" s="218"/>
      <c r="C148" s="218"/>
      <c r="D148" s="33" t="s">
        <v>55</v>
      </c>
      <c r="E148" s="79">
        <f>E143+E144+E145+E146+E147</f>
        <v>0</v>
      </c>
      <c r="F148" s="215"/>
      <c r="G148" s="78"/>
      <c r="H148" s="78"/>
      <c r="I148" s="78"/>
      <c r="J148" s="78"/>
      <c r="K148" s="78"/>
      <c r="L148" s="78"/>
      <c r="M148" s="78"/>
    </row>
    <row r="149" spans="1:13" s="74" customFormat="1" ht="38.25" customHeight="1" x14ac:dyDescent="0.2">
      <c r="A149" s="213" t="s">
        <v>292</v>
      </c>
      <c r="B149" s="213" t="s">
        <v>45</v>
      </c>
      <c r="C149" s="213" t="s">
        <v>428</v>
      </c>
      <c r="D149" s="77">
        <v>2017</v>
      </c>
      <c r="E149" s="159">
        <v>0</v>
      </c>
      <c r="F149" s="213" t="s">
        <v>140</v>
      </c>
      <c r="G149" s="78"/>
      <c r="H149" s="78"/>
      <c r="I149" s="78"/>
      <c r="J149" s="78"/>
      <c r="K149" s="78"/>
      <c r="L149" s="78"/>
      <c r="M149" s="78"/>
    </row>
    <row r="150" spans="1:13" s="74" customFormat="1" ht="38.25" customHeight="1" x14ac:dyDescent="0.2">
      <c r="A150" s="214"/>
      <c r="B150" s="214"/>
      <c r="C150" s="214"/>
      <c r="D150" s="77">
        <v>2018</v>
      </c>
      <c r="E150" s="159">
        <v>0</v>
      </c>
      <c r="F150" s="214"/>
      <c r="G150" s="78"/>
      <c r="H150" s="78"/>
      <c r="I150" s="78"/>
      <c r="J150" s="78"/>
      <c r="K150" s="78"/>
      <c r="L150" s="78"/>
      <c r="M150" s="78"/>
    </row>
    <row r="151" spans="1:13" s="74" customFormat="1" ht="38.25" customHeight="1" x14ac:dyDescent="0.2">
      <c r="A151" s="214"/>
      <c r="B151" s="214"/>
      <c r="C151" s="214"/>
      <c r="D151" s="77">
        <v>2019</v>
      </c>
      <c r="E151" s="159">
        <v>0</v>
      </c>
      <c r="F151" s="214"/>
      <c r="G151" s="78"/>
      <c r="H151" s="78"/>
      <c r="I151" s="78"/>
      <c r="J151" s="78"/>
      <c r="K151" s="78"/>
      <c r="L151" s="78"/>
      <c r="M151" s="78"/>
    </row>
    <row r="152" spans="1:13" s="74" customFormat="1" ht="38.25" customHeight="1" x14ac:dyDescent="0.2">
      <c r="A152" s="214"/>
      <c r="B152" s="214"/>
      <c r="C152" s="214"/>
      <c r="D152" s="77">
        <v>2020</v>
      </c>
      <c r="E152" s="159">
        <v>920</v>
      </c>
      <c r="F152" s="214"/>
      <c r="G152" s="78"/>
      <c r="H152" s="78"/>
      <c r="I152" s="78"/>
      <c r="J152" s="78"/>
      <c r="K152" s="78"/>
      <c r="L152" s="78"/>
      <c r="M152" s="78"/>
    </row>
    <row r="153" spans="1:13" s="74" customFormat="1" x14ac:dyDescent="0.2">
      <c r="A153" s="214"/>
      <c r="B153" s="214"/>
      <c r="C153" s="214"/>
      <c r="D153" s="77">
        <v>2021</v>
      </c>
      <c r="E153" s="159">
        <v>0</v>
      </c>
      <c r="F153" s="214"/>
      <c r="G153" s="78"/>
      <c r="H153" s="78"/>
      <c r="I153" s="78"/>
      <c r="J153" s="78"/>
      <c r="K153" s="78"/>
      <c r="L153" s="78"/>
      <c r="M153" s="78"/>
    </row>
    <row r="154" spans="1:13" s="74" customFormat="1" x14ac:dyDescent="0.2">
      <c r="A154" s="214"/>
      <c r="B154" s="215"/>
      <c r="C154" s="215"/>
      <c r="D154" s="33" t="s">
        <v>55</v>
      </c>
      <c r="E154" s="79">
        <f>E149+E150+E151+E152+E153</f>
        <v>920</v>
      </c>
      <c r="F154" s="215"/>
      <c r="G154" s="78"/>
      <c r="H154" s="78"/>
      <c r="I154" s="78"/>
      <c r="J154" s="78"/>
      <c r="K154" s="78"/>
      <c r="L154" s="78"/>
      <c r="M154" s="78"/>
    </row>
    <row r="155" spans="1:13" s="74" customFormat="1" x14ac:dyDescent="0.2">
      <c r="A155" s="214"/>
      <c r="B155" s="216" t="s">
        <v>0</v>
      </c>
      <c r="C155" s="216" t="s">
        <v>32</v>
      </c>
      <c r="D155" s="77">
        <v>2017</v>
      </c>
      <c r="E155" s="159">
        <v>0</v>
      </c>
      <c r="F155" s="213" t="s">
        <v>140</v>
      </c>
      <c r="G155" s="78"/>
      <c r="H155" s="78"/>
      <c r="I155" s="78"/>
      <c r="J155" s="78"/>
      <c r="K155" s="78"/>
      <c r="L155" s="78"/>
      <c r="M155" s="78"/>
    </row>
    <row r="156" spans="1:13" s="74" customFormat="1" x14ac:dyDescent="0.2">
      <c r="A156" s="214"/>
      <c r="B156" s="217"/>
      <c r="C156" s="217"/>
      <c r="D156" s="77">
        <v>2018</v>
      </c>
      <c r="E156" s="159">
        <v>0</v>
      </c>
      <c r="F156" s="214"/>
      <c r="G156" s="78"/>
      <c r="H156" s="78"/>
      <c r="I156" s="78"/>
      <c r="J156" s="78"/>
      <c r="K156" s="78"/>
      <c r="L156" s="78"/>
      <c r="M156" s="78"/>
    </row>
    <row r="157" spans="1:13" s="74" customFormat="1" x14ac:dyDescent="0.2">
      <c r="A157" s="214"/>
      <c r="B157" s="217"/>
      <c r="C157" s="217"/>
      <c r="D157" s="77">
        <v>2019</v>
      </c>
      <c r="E157" s="159">
        <v>0</v>
      </c>
      <c r="F157" s="214"/>
      <c r="G157" s="78"/>
      <c r="H157" s="78"/>
      <c r="I157" s="78"/>
      <c r="J157" s="78"/>
      <c r="K157" s="78"/>
      <c r="L157" s="78"/>
      <c r="M157" s="78"/>
    </row>
    <row r="158" spans="1:13" s="74" customFormat="1" x14ac:dyDescent="0.2">
      <c r="A158" s="214"/>
      <c r="B158" s="217"/>
      <c r="C158" s="217"/>
      <c r="D158" s="77">
        <v>2020</v>
      </c>
      <c r="E158" s="159">
        <v>0</v>
      </c>
      <c r="F158" s="214"/>
      <c r="G158" s="78"/>
      <c r="H158" s="78"/>
      <c r="I158" s="78"/>
      <c r="J158" s="78"/>
      <c r="K158" s="78"/>
      <c r="L158" s="78"/>
      <c r="M158" s="78"/>
    </row>
    <row r="159" spans="1:13" s="74" customFormat="1" x14ac:dyDescent="0.2">
      <c r="A159" s="214"/>
      <c r="B159" s="217"/>
      <c r="C159" s="217"/>
      <c r="D159" s="77">
        <v>2021</v>
      </c>
      <c r="E159" s="159">
        <v>0</v>
      </c>
      <c r="F159" s="214"/>
      <c r="G159" s="78"/>
      <c r="H159" s="78"/>
      <c r="I159" s="78"/>
      <c r="J159" s="78"/>
      <c r="K159" s="78"/>
      <c r="L159" s="78"/>
      <c r="M159" s="78"/>
    </row>
    <row r="160" spans="1:13" s="74" customFormat="1" x14ac:dyDescent="0.2">
      <c r="A160" s="214"/>
      <c r="B160" s="218"/>
      <c r="C160" s="218"/>
      <c r="D160" s="33" t="s">
        <v>55</v>
      </c>
      <c r="E160" s="79">
        <f>E155+E156+E157+E158+E159</f>
        <v>0</v>
      </c>
      <c r="F160" s="215"/>
      <c r="G160" s="78"/>
      <c r="H160" s="78"/>
      <c r="I160" s="78"/>
      <c r="J160" s="78"/>
      <c r="K160" s="78"/>
      <c r="L160" s="78"/>
      <c r="M160" s="78"/>
    </row>
    <row r="161" spans="1:13" s="74" customFormat="1" x14ac:dyDescent="0.2">
      <c r="A161" s="214"/>
      <c r="B161" s="216" t="s">
        <v>4</v>
      </c>
      <c r="C161" s="216" t="s">
        <v>32</v>
      </c>
      <c r="D161" s="77">
        <v>2017</v>
      </c>
      <c r="E161" s="159">
        <v>0</v>
      </c>
      <c r="F161" s="213" t="s">
        <v>140</v>
      </c>
      <c r="G161" s="78"/>
      <c r="H161" s="78"/>
      <c r="I161" s="78"/>
      <c r="J161" s="78"/>
      <c r="K161" s="78"/>
      <c r="L161" s="78"/>
      <c r="M161" s="78"/>
    </row>
    <row r="162" spans="1:13" s="74" customFormat="1" x14ac:dyDescent="0.2">
      <c r="A162" s="214"/>
      <c r="B162" s="217"/>
      <c r="C162" s="217"/>
      <c r="D162" s="77">
        <v>2018</v>
      </c>
      <c r="E162" s="159">
        <v>0</v>
      </c>
      <c r="F162" s="214"/>
      <c r="G162" s="78"/>
      <c r="H162" s="78"/>
      <c r="I162" s="78"/>
      <c r="J162" s="78"/>
      <c r="K162" s="78"/>
      <c r="L162" s="78"/>
      <c r="M162" s="78"/>
    </row>
    <row r="163" spans="1:13" s="74" customFormat="1" x14ac:dyDescent="0.2">
      <c r="A163" s="214"/>
      <c r="B163" s="217"/>
      <c r="C163" s="217"/>
      <c r="D163" s="77">
        <v>2019</v>
      </c>
      <c r="E163" s="159">
        <v>0</v>
      </c>
      <c r="F163" s="214"/>
      <c r="G163" s="78"/>
      <c r="H163" s="78"/>
      <c r="I163" s="78"/>
      <c r="J163" s="78"/>
      <c r="K163" s="78"/>
      <c r="L163" s="78"/>
      <c r="M163" s="78"/>
    </row>
    <row r="164" spans="1:13" s="74" customFormat="1" x14ac:dyDescent="0.2">
      <c r="A164" s="214"/>
      <c r="B164" s="217"/>
      <c r="C164" s="217"/>
      <c r="D164" s="77">
        <v>2020</v>
      </c>
      <c r="E164" s="159">
        <v>0</v>
      </c>
      <c r="F164" s="214"/>
      <c r="G164" s="78"/>
      <c r="H164" s="78"/>
      <c r="I164" s="78"/>
      <c r="J164" s="78"/>
      <c r="K164" s="78"/>
      <c r="L164" s="78"/>
      <c r="M164" s="78"/>
    </row>
    <row r="165" spans="1:13" s="74" customFormat="1" x14ac:dyDescent="0.2">
      <c r="A165" s="214"/>
      <c r="B165" s="217"/>
      <c r="C165" s="217"/>
      <c r="D165" s="77">
        <v>2021</v>
      </c>
      <c r="E165" s="159">
        <v>0</v>
      </c>
      <c r="F165" s="214"/>
      <c r="G165" s="78"/>
      <c r="H165" s="78"/>
      <c r="I165" s="78"/>
      <c r="J165" s="78"/>
      <c r="K165" s="78"/>
      <c r="L165" s="78"/>
      <c r="M165" s="78"/>
    </row>
    <row r="166" spans="1:13" s="74" customFormat="1" x14ac:dyDescent="0.2">
      <c r="A166" s="214"/>
      <c r="B166" s="218"/>
      <c r="C166" s="218"/>
      <c r="D166" s="33" t="s">
        <v>55</v>
      </c>
      <c r="E166" s="79">
        <f>E161+E162+E163+E164+E165</f>
        <v>0</v>
      </c>
      <c r="F166" s="215"/>
      <c r="G166" s="78"/>
      <c r="H166" s="78"/>
      <c r="I166" s="78"/>
      <c r="J166" s="78"/>
      <c r="K166" s="78"/>
      <c r="L166" s="78"/>
      <c r="M166" s="78"/>
    </row>
    <row r="167" spans="1:13" s="74" customFormat="1" x14ac:dyDescent="0.2">
      <c r="A167" s="214"/>
      <c r="B167" s="216" t="s">
        <v>139</v>
      </c>
      <c r="C167" s="216" t="s">
        <v>32</v>
      </c>
      <c r="D167" s="77">
        <v>2017</v>
      </c>
      <c r="E167" s="159">
        <v>0</v>
      </c>
      <c r="F167" s="213" t="s">
        <v>140</v>
      </c>
      <c r="G167" s="78"/>
      <c r="H167" s="78"/>
      <c r="I167" s="78"/>
      <c r="J167" s="78"/>
      <c r="K167" s="78"/>
      <c r="L167" s="78"/>
      <c r="M167" s="78"/>
    </row>
    <row r="168" spans="1:13" s="74" customFormat="1" x14ac:dyDescent="0.2">
      <c r="A168" s="214"/>
      <c r="B168" s="217"/>
      <c r="C168" s="217"/>
      <c r="D168" s="77">
        <v>2018</v>
      </c>
      <c r="E168" s="159">
        <v>0</v>
      </c>
      <c r="F168" s="214"/>
      <c r="G168" s="78"/>
      <c r="H168" s="78"/>
      <c r="I168" s="78"/>
      <c r="J168" s="78"/>
      <c r="K168" s="78"/>
      <c r="L168" s="78"/>
      <c r="M168" s="78"/>
    </row>
    <row r="169" spans="1:13" s="74" customFormat="1" x14ac:dyDescent="0.2">
      <c r="A169" s="214"/>
      <c r="B169" s="217"/>
      <c r="C169" s="217"/>
      <c r="D169" s="77">
        <v>2019</v>
      </c>
      <c r="E169" s="159">
        <v>0</v>
      </c>
      <c r="F169" s="214"/>
      <c r="G169" s="78"/>
      <c r="H169" s="78"/>
      <c r="I169" s="78"/>
      <c r="J169" s="78"/>
      <c r="K169" s="78"/>
      <c r="L169" s="78"/>
      <c r="M169" s="78"/>
    </row>
    <row r="170" spans="1:13" s="74" customFormat="1" x14ac:dyDescent="0.2">
      <c r="A170" s="214"/>
      <c r="B170" s="217"/>
      <c r="C170" s="217"/>
      <c r="D170" s="77">
        <v>2020</v>
      </c>
      <c r="E170" s="159">
        <v>0</v>
      </c>
      <c r="F170" s="214"/>
      <c r="G170" s="78"/>
      <c r="H170" s="78"/>
      <c r="I170" s="78"/>
      <c r="J170" s="78"/>
      <c r="K170" s="78"/>
      <c r="L170" s="78"/>
      <c r="M170" s="78"/>
    </row>
    <row r="171" spans="1:13" s="74" customFormat="1" x14ac:dyDescent="0.2">
      <c r="A171" s="214"/>
      <c r="B171" s="217"/>
      <c r="C171" s="217"/>
      <c r="D171" s="77">
        <v>2021</v>
      </c>
      <c r="E171" s="159">
        <v>0</v>
      </c>
      <c r="F171" s="214"/>
      <c r="G171" s="78"/>
      <c r="H171" s="78"/>
      <c r="I171" s="78"/>
      <c r="J171" s="78"/>
      <c r="K171" s="78"/>
      <c r="L171" s="78"/>
      <c r="M171" s="78"/>
    </row>
    <row r="172" spans="1:13" s="74" customFormat="1" x14ac:dyDescent="0.2">
      <c r="A172" s="215"/>
      <c r="B172" s="218"/>
      <c r="C172" s="218"/>
      <c r="D172" s="33" t="s">
        <v>55</v>
      </c>
      <c r="E172" s="79">
        <f>E167+E168+E169+E170+E171</f>
        <v>0</v>
      </c>
      <c r="F172" s="215"/>
      <c r="G172" s="78"/>
      <c r="H172" s="78"/>
      <c r="I172" s="78"/>
      <c r="J172" s="78"/>
      <c r="K172" s="78"/>
      <c r="L172" s="78"/>
      <c r="M172" s="78"/>
    </row>
    <row r="173" spans="1:13" s="74" customFormat="1" x14ac:dyDescent="0.2">
      <c r="A173" s="213" t="s">
        <v>293</v>
      </c>
      <c r="B173" s="213" t="s">
        <v>45</v>
      </c>
      <c r="C173" s="213" t="s">
        <v>273</v>
      </c>
      <c r="D173" s="77">
        <v>2017</v>
      </c>
      <c r="E173" s="159">
        <v>0</v>
      </c>
      <c r="F173" s="213" t="s">
        <v>140</v>
      </c>
      <c r="G173" s="78"/>
      <c r="H173" s="78"/>
      <c r="I173" s="78"/>
      <c r="J173" s="78"/>
      <c r="K173" s="78"/>
      <c r="L173" s="78"/>
      <c r="M173" s="78"/>
    </row>
    <row r="174" spans="1:13" s="74" customFormat="1" x14ac:dyDescent="0.2">
      <c r="A174" s="214"/>
      <c r="B174" s="214"/>
      <c r="C174" s="214"/>
      <c r="D174" s="77">
        <v>2018</v>
      </c>
      <c r="E174" s="159">
        <v>0</v>
      </c>
      <c r="F174" s="214"/>
      <c r="G174" s="78"/>
      <c r="H174" s="78"/>
      <c r="I174" s="78"/>
      <c r="J174" s="78"/>
      <c r="K174" s="78"/>
      <c r="L174" s="78"/>
      <c r="M174" s="78"/>
    </row>
    <row r="175" spans="1:13" s="74" customFormat="1" x14ac:dyDescent="0.2">
      <c r="A175" s="214"/>
      <c r="B175" s="214"/>
      <c r="C175" s="214"/>
      <c r="D175" s="77">
        <v>2019</v>
      </c>
      <c r="E175" s="159">
        <v>0</v>
      </c>
      <c r="F175" s="214"/>
      <c r="G175" s="78"/>
      <c r="H175" s="78"/>
      <c r="I175" s="78"/>
      <c r="J175" s="78"/>
      <c r="K175" s="78"/>
      <c r="L175" s="78"/>
      <c r="M175" s="78"/>
    </row>
    <row r="176" spans="1:13" s="74" customFormat="1" x14ac:dyDescent="0.2">
      <c r="A176" s="214"/>
      <c r="B176" s="214"/>
      <c r="C176" s="214"/>
      <c r="D176" s="77">
        <v>2020</v>
      </c>
      <c r="E176" s="159">
        <v>248</v>
      </c>
      <c r="F176" s="214"/>
      <c r="G176" s="78"/>
      <c r="H176" s="78"/>
      <c r="I176" s="78"/>
      <c r="J176" s="78"/>
      <c r="K176" s="78"/>
      <c r="L176" s="78"/>
      <c r="M176" s="78"/>
    </row>
    <row r="177" spans="1:13" s="74" customFormat="1" x14ac:dyDescent="0.2">
      <c r="A177" s="214"/>
      <c r="B177" s="214"/>
      <c r="C177" s="214"/>
      <c r="D177" s="77">
        <v>2021</v>
      </c>
      <c r="E177" s="159">
        <v>0</v>
      </c>
      <c r="F177" s="214"/>
      <c r="G177" s="78"/>
      <c r="H177" s="78"/>
      <c r="I177" s="78"/>
      <c r="J177" s="78"/>
      <c r="K177" s="78"/>
      <c r="L177" s="78"/>
      <c r="M177" s="78"/>
    </row>
    <row r="178" spans="1:13" s="74" customFormat="1" x14ac:dyDescent="0.2">
      <c r="A178" s="214"/>
      <c r="B178" s="215"/>
      <c r="C178" s="215"/>
      <c r="D178" s="33" t="s">
        <v>55</v>
      </c>
      <c r="E178" s="79">
        <f>E173+E174+E175+E176+E177</f>
        <v>248</v>
      </c>
      <c r="F178" s="215"/>
      <c r="G178" s="78"/>
      <c r="H178" s="78"/>
      <c r="I178" s="78"/>
      <c r="J178" s="78"/>
      <c r="K178" s="78"/>
      <c r="L178" s="78"/>
      <c r="M178" s="78"/>
    </row>
    <row r="179" spans="1:13" s="74" customFormat="1" x14ac:dyDescent="0.2">
      <c r="A179" s="214"/>
      <c r="B179" s="216" t="s">
        <v>0</v>
      </c>
      <c r="C179" s="216" t="s">
        <v>32</v>
      </c>
      <c r="D179" s="77">
        <v>2017</v>
      </c>
      <c r="E179" s="159">
        <v>0</v>
      </c>
      <c r="F179" s="213" t="s">
        <v>140</v>
      </c>
      <c r="G179" s="78"/>
      <c r="H179" s="78"/>
      <c r="I179" s="78"/>
      <c r="J179" s="78"/>
      <c r="K179" s="78"/>
      <c r="L179" s="78"/>
      <c r="M179" s="78"/>
    </row>
    <row r="180" spans="1:13" s="74" customFormat="1" x14ac:dyDescent="0.2">
      <c r="A180" s="214"/>
      <c r="B180" s="217"/>
      <c r="C180" s="217"/>
      <c r="D180" s="77">
        <v>2018</v>
      </c>
      <c r="E180" s="159">
        <v>0</v>
      </c>
      <c r="F180" s="214"/>
      <c r="G180" s="78"/>
      <c r="H180" s="78"/>
      <c r="I180" s="78"/>
      <c r="J180" s="78"/>
      <c r="K180" s="78"/>
      <c r="L180" s="78"/>
      <c r="M180" s="78"/>
    </row>
    <row r="181" spans="1:13" s="74" customFormat="1" x14ac:dyDescent="0.2">
      <c r="A181" s="214"/>
      <c r="B181" s="217"/>
      <c r="C181" s="217"/>
      <c r="D181" s="77">
        <v>2019</v>
      </c>
      <c r="E181" s="159">
        <v>0</v>
      </c>
      <c r="F181" s="214"/>
      <c r="G181" s="78"/>
      <c r="H181" s="78"/>
      <c r="I181" s="78"/>
      <c r="J181" s="78"/>
      <c r="K181" s="78"/>
      <c r="L181" s="78"/>
      <c r="M181" s="78"/>
    </row>
    <row r="182" spans="1:13" s="74" customFormat="1" x14ac:dyDescent="0.2">
      <c r="A182" s="214"/>
      <c r="B182" s="217"/>
      <c r="C182" s="217"/>
      <c r="D182" s="77">
        <v>2020</v>
      </c>
      <c r="E182" s="159">
        <v>0</v>
      </c>
      <c r="F182" s="214"/>
      <c r="G182" s="78"/>
      <c r="H182" s="78"/>
      <c r="I182" s="78"/>
      <c r="J182" s="78"/>
      <c r="K182" s="78"/>
      <c r="L182" s="78"/>
      <c r="M182" s="78"/>
    </row>
    <row r="183" spans="1:13" s="74" customFormat="1" x14ac:dyDescent="0.2">
      <c r="A183" s="214"/>
      <c r="B183" s="217"/>
      <c r="C183" s="217"/>
      <c r="D183" s="77">
        <v>2021</v>
      </c>
      <c r="E183" s="159">
        <v>0</v>
      </c>
      <c r="F183" s="214"/>
      <c r="G183" s="78"/>
      <c r="H183" s="78"/>
      <c r="I183" s="78"/>
      <c r="J183" s="78"/>
      <c r="K183" s="78"/>
      <c r="L183" s="78"/>
      <c r="M183" s="78"/>
    </row>
    <row r="184" spans="1:13" s="74" customFormat="1" x14ac:dyDescent="0.2">
      <c r="A184" s="214"/>
      <c r="B184" s="218"/>
      <c r="C184" s="218"/>
      <c r="D184" s="33" t="s">
        <v>55</v>
      </c>
      <c r="E184" s="79">
        <f>E179+E180+E181+E182+E183</f>
        <v>0</v>
      </c>
      <c r="F184" s="215"/>
      <c r="G184" s="78"/>
      <c r="H184" s="78"/>
      <c r="I184" s="78"/>
      <c r="J184" s="78"/>
      <c r="K184" s="78"/>
      <c r="L184" s="78"/>
      <c r="M184" s="78"/>
    </row>
    <row r="185" spans="1:13" s="74" customFormat="1" x14ac:dyDescent="0.2">
      <c r="A185" s="214"/>
      <c r="B185" s="216" t="s">
        <v>4</v>
      </c>
      <c r="C185" s="216" t="s">
        <v>32</v>
      </c>
      <c r="D185" s="77">
        <v>2017</v>
      </c>
      <c r="E185" s="159">
        <v>0</v>
      </c>
      <c r="F185" s="213" t="s">
        <v>140</v>
      </c>
      <c r="G185" s="78"/>
      <c r="H185" s="78"/>
      <c r="I185" s="78"/>
      <c r="J185" s="78"/>
      <c r="K185" s="78"/>
      <c r="L185" s="78"/>
      <c r="M185" s="78"/>
    </row>
    <row r="186" spans="1:13" s="74" customFormat="1" x14ac:dyDescent="0.2">
      <c r="A186" s="214"/>
      <c r="B186" s="217"/>
      <c r="C186" s="217"/>
      <c r="D186" s="77">
        <v>2018</v>
      </c>
      <c r="E186" s="159">
        <v>0</v>
      </c>
      <c r="F186" s="214"/>
      <c r="G186" s="78"/>
      <c r="H186" s="78"/>
      <c r="I186" s="78"/>
      <c r="J186" s="78"/>
      <c r="K186" s="78"/>
      <c r="L186" s="78"/>
      <c r="M186" s="78"/>
    </row>
    <row r="187" spans="1:13" s="74" customFormat="1" x14ac:dyDescent="0.2">
      <c r="A187" s="214"/>
      <c r="B187" s="217"/>
      <c r="C187" s="217"/>
      <c r="D187" s="77">
        <v>2019</v>
      </c>
      <c r="E187" s="159">
        <v>0</v>
      </c>
      <c r="F187" s="214"/>
      <c r="G187" s="78"/>
      <c r="H187" s="78"/>
      <c r="I187" s="78"/>
      <c r="J187" s="78"/>
      <c r="K187" s="78"/>
      <c r="L187" s="78"/>
      <c r="M187" s="78"/>
    </row>
    <row r="188" spans="1:13" s="74" customFormat="1" x14ac:dyDescent="0.2">
      <c r="A188" s="214"/>
      <c r="B188" s="217"/>
      <c r="C188" s="217"/>
      <c r="D188" s="77">
        <v>2020</v>
      </c>
      <c r="E188" s="159">
        <v>0</v>
      </c>
      <c r="F188" s="214"/>
      <c r="G188" s="78"/>
      <c r="H188" s="78"/>
      <c r="I188" s="78"/>
      <c r="J188" s="78"/>
      <c r="K188" s="78"/>
      <c r="L188" s="78"/>
      <c r="M188" s="78"/>
    </row>
    <row r="189" spans="1:13" s="74" customFormat="1" x14ac:dyDescent="0.2">
      <c r="A189" s="214"/>
      <c r="B189" s="217"/>
      <c r="C189" s="217"/>
      <c r="D189" s="77">
        <v>2021</v>
      </c>
      <c r="E189" s="159">
        <v>0</v>
      </c>
      <c r="F189" s="214"/>
      <c r="G189" s="78"/>
      <c r="H189" s="78"/>
      <c r="I189" s="78"/>
      <c r="J189" s="78"/>
      <c r="K189" s="78"/>
      <c r="L189" s="78"/>
      <c r="M189" s="78"/>
    </row>
    <row r="190" spans="1:13" s="74" customFormat="1" x14ac:dyDescent="0.2">
      <c r="A190" s="214"/>
      <c r="B190" s="218"/>
      <c r="C190" s="218"/>
      <c r="D190" s="33" t="s">
        <v>55</v>
      </c>
      <c r="E190" s="79">
        <f>E185+E186+E187+E188+E189</f>
        <v>0</v>
      </c>
      <c r="F190" s="215"/>
      <c r="G190" s="78"/>
      <c r="H190" s="78"/>
      <c r="I190" s="78"/>
      <c r="J190" s="78"/>
      <c r="K190" s="78"/>
      <c r="L190" s="78"/>
      <c r="M190" s="78"/>
    </row>
    <row r="191" spans="1:13" s="74" customFormat="1" x14ac:dyDescent="0.2">
      <c r="A191" s="214"/>
      <c r="B191" s="216" t="s">
        <v>139</v>
      </c>
      <c r="C191" s="216" t="s">
        <v>32</v>
      </c>
      <c r="D191" s="77">
        <v>2017</v>
      </c>
      <c r="E191" s="159">
        <v>0</v>
      </c>
      <c r="F191" s="213" t="s">
        <v>140</v>
      </c>
      <c r="G191" s="78"/>
      <c r="H191" s="78"/>
      <c r="I191" s="78"/>
      <c r="J191" s="78"/>
      <c r="K191" s="78"/>
      <c r="L191" s="78"/>
      <c r="M191" s="78"/>
    </row>
    <row r="192" spans="1:13" s="74" customFormat="1" x14ac:dyDescent="0.2">
      <c r="A192" s="214"/>
      <c r="B192" s="217"/>
      <c r="C192" s="217"/>
      <c r="D192" s="77">
        <v>2018</v>
      </c>
      <c r="E192" s="159">
        <v>0</v>
      </c>
      <c r="F192" s="214"/>
      <c r="G192" s="78"/>
      <c r="H192" s="78"/>
      <c r="I192" s="78"/>
      <c r="J192" s="78"/>
      <c r="K192" s="78"/>
      <c r="L192" s="78"/>
      <c r="M192" s="78"/>
    </row>
    <row r="193" spans="1:13" s="74" customFormat="1" x14ac:dyDescent="0.2">
      <c r="A193" s="214"/>
      <c r="B193" s="217"/>
      <c r="C193" s="217"/>
      <c r="D193" s="77">
        <v>2019</v>
      </c>
      <c r="E193" s="159">
        <v>0</v>
      </c>
      <c r="F193" s="214"/>
      <c r="G193" s="78"/>
      <c r="H193" s="78"/>
      <c r="I193" s="78"/>
      <c r="J193" s="78"/>
      <c r="K193" s="78"/>
      <c r="L193" s="78"/>
      <c r="M193" s="78"/>
    </row>
    <row r="194" spans="1:13" s="74" customFormat="1" x14ac:dyDescent="0.2">
      <c r="A194" s="214"/>
      <c r="B194" s="217"/>
      <c r="C194" s="217"/>
      <c r="D194" s="77">
        <v>2020</v>
      </c>
      <c r="E194" s="159">
        <v>0</v>
      </c>
      <c r="F194" s="214"/>
      <c r="G194" s="78"/>
      <c r="H194" s="78"/>
      <c r="I194" s="78"/>
      <c r="J194" s="78"/>
      <c r="K194" s="78"/>
      <c r="L194" s="78"/>
      <c r="M194" s="78"/>
    </row>
    <row r="195" spans="1:13" s="74" customFormat="1" x14ac:dyDescent="0.2">
      <c r="A195" s="214"/>
      <c r="B195" s="217"/>
      <c r="C195" s="217"/>
      <c r="D195" s="77">
        <v>2021</v>
      </c>
      <c r="E195" s="79">
        <f>E190+E191+E192+E193+E194</f>
        <v>0</v>
      </c>
      <c r="F195" s="214"/>
      <c r="G195" s="78"/>
      <c r="H195" s="78"/>
      <c r="I195" s="78"/>
      <c r="J195" s="78"/>
      <c r="K195" s="78"/>
      <c r="L195" s="78"/>
      <c r="M195" s="78"/>
    </row>
    <row r="196" spans="1:13" s="74" customFormat="1" x14ac:dyDescent="0.2">
      <c r="A196" s="215"/>
      <c r="B196" s="218"/>
      <c r="C196" s="218"/>
      <c r="D196" s="33" t="s">
        <v>55</v>
      </c>
      <c r="E196" s="159">
        <v>0</v>
      </c>
      <c r="F196" s="215"/>
      <c r="G196" s="78"/>
      <c r="H196" s="78"/>
      <c r="I196" s="78"/>
      <c r="J196" s="78"/>
      <c r="K196" s="78"/>
      <c r="L196" s="78"/>
      <c r="M196" s="78"/>
    </row>
    <row r="197" spans="1:13" s="74" customFormat="1" x14ac:dyDescent="0.2">
      <c r="A197" s="189" t="s">
        <v>183</v>
      </c>
      <c r="B197" s="189" t="s">
        <v>45</v>
      </c>
      <c r="C197" s="189" t="s">
        <v>400</v>
      </c>
      <c r="D197" s="156">
        <v>2017</v>
      </c>
      <c r="E197" s="156">
        <v>510</v>
      </c>
      <c r="F197" s="189" t="s">
        <v>140</v>
      </c>
      <c r="G197" s="78"/>
      <c r="H197" s="78"/>
      <c r="I197" s="78"/>
      <c r="J197" s="78"/>
      <c r="K197" s="78"/>
      <c r="L197" s="78"/>
      <c r="M197" s="78"/>
    </row>
    <row r="198" spans="1:13" s="74" customFormat="1" x14ac:dyDescent="0.2">
      <c r="A198" s="212"/>
      <c r="B198" s="212"/>
      <c r="C198" s="212"/>
      <c r="D198" s="156">
        <v>2018</v>
      </c>
      <c r="E198" s="156">
        <v>588</v>
      </c>
      <c r="F198" s="212"/>
      <c r="G198" s="78"/>
      <c r="H198" s="78"/>
      <c r="I198" s="78"/>
      <c r="J198" s="78"/>
      <c r="K198" s="78"/>
      <c r="L198" s="78"/>
      <c r="M198" s="78"/>
    </row>
    <row r="199" spans="1:13" s="74" customFormat="1" x14ac:dyDescent="0.2">
      <c r="A199" s="212"/>
      <c r="B199" s="212"/>
      <c r="C199" s="212"/>
      <c r="D199" s="156">
        <v>2019</v>
      </c>
      <c r="E199" s="157">
        <v>585</v>
      </c>
      <c r="F199" s="212"/>
      <c r="G199" s="78"/>
      <c r="H199" s="78"/>
      <c r="I199" s="78"/>
      <c r="J199" s="78"/>
      <c r="K199" s="78"/>
      <c r="L199" s="78"/>
      <c r="M199" s="78"/>
    </row>
    <row r="200" spans="1:13" s="74" customFormat="1" x14ac:dyDescent="0.2">
      <c r="A200" s="212"/>
      <c r="B200" s="212"/>
      <c r="C200" s="212"/>
      <c r="D200" s="156">
        <v>2020</v>
      </c>
      <c r="E200" s="157">
        <v>585</v>
      </c>
      <c r="F200" s="212"/>
      <c r="G200" s="78"/>
      <c r="H200" s="78"/>
      <c r="I200" s="78"/>
      <c r="J200" s="78"/>
      <c r="K200" s="78"/>
      <c r="L200" s="78"/>
      <c r="M200" s="78"/>
    </row>
    <row r="201" spans="1:13" s="74" customFormat="1" x14ac:dyDescent="0.2">
      <c r="A201" s="212"/>
      <c r="B201" s="212"/>
      <c r="C201" s="212"/>
      <c r="D201" s="156">
        <v>2021</v>
      </c>
      <c r="E201" s="157">
        <v>585</v>
      </c>
      <c r="F201" s="212"/>
      <c r="G201" s="78"/>
      <c r="H201" s="78"/>
      <c r="I201" s="78"/>
      <c r="J201" s="78"/>
      <c r="K201" s="78"/>
      <c r="L201" s="78"/>
      <c r="M201" s="78"/>
    </row>
    <row r="202" spans="1:13" s="74" customFormat="1" x14ac:dyDescent="0.2">
      <c r="A202" s="212"/>
      <c r="B202" s="190"/>
      <c r="C202" s="190"/>
      <c r="D202" s="160" t="s">
        <v>55</v>
      </c>
      <c r="E202" s="157">
        <f>E197+E198+E199+E200+E201</f>
        <v>2853</v>
      </c>
      <c r="F202" s="190"/>
      <c r="G202" s="78"/>
      <c r="H202" s="78"/>
      <c r="I202" s="78"/>
      <c r="J202" s="78"/>
      <c r="K202" s="78"/>
      <c r="L202" s="78"/>
      <c r="M202" s="78"/>
    </row>
    <row r="203" spans="1:13" s="74" customFormat="1" x14ac:dyDescent="0.2">
      <c r="A203" s="212"/>
      <c r="B203" s="194" t="s">
        <v>0</v>
      </c>
      <c r="C203" s="194" t="s">
        <v>32</v>
      </c>
      <c r="D203" s="156">
        <v>2017</v>
      </c>
      <c r="E203" s="157">
        <v>0</v>
      </c>
      <c r="F203" s="189" t="s">
        <v>140</v>
      </c>
      <c r="G203" s="78"/>
      <c r="H203" s="78"/>
      <c r="I203" s="78"/>
      <c r="J203" s="78"/>
      <c r="K203" s="78"/>
      <c r="L203" s="78"/>
      <c r="M203" s="78"/>
    </row>
    <row r="204" spans="1:13" s="74" customFormat="1" x14ac:dyDescent="0.2">
      <c r="A204" s="212"/>
      <c r="B204" s="195"/>
      <c r="C204" s="195"/>
      <c r="D204" s="156">
        <v>2018</v>
      </c>
      <c r="E204" s="157">
        <v>0</v>
      </c>
      <c r="F204" s="212"/>
      <c r="G204" s="78"/>
      <c r="H204" s="78"/>
      <c r="I204" s="78"/>
      <c r="J204" s="78"/>
      <c r="K204" s="78"/>
      <c r="L204" s="78"/>
      <c r="M204" s="78"/>
    </row>
    <row r="205" spans="1:13" s="74" customFormat="1" x14ac:dyDescent="0.2">
      <c r="A205" s="212"/>
      <c r="B205" s="195"/>
      <c r="C205" s="195"/>
      <c r="D205" s="156">
        <v>2019</v>
      </c>
      <c r="E205" s="157">
        <v>0</v>
      </c>
      <c r="F205" s="212"/>
      <c r="G205" s="78"/>
      <c r="H205" s="78"/>
      <c r="I205" s="78"/>
      <c r="J205" s="78"/>
      <c r="K205" s="78"/>
      <c r="L205" s="78"/>
      <c r="M205" s="78"/>
    </row>
    <row r="206" spans="1:13" s="74" customFormat="1" x14ac:dyDescent="0.2">
      <c r="A206" s="212"/>
      <c r="B206" s="195"/>
      <c r="C206" s="195"/>
      <c r="D206" s="156">
        <v>2020</v>
      </c>
      <c r="E206" s="157">
        <v>0</v>
      </c>
      <c r="F206" s="212"/>
      <c r="G206" s="78"/>
      <c r="H206" s="78"/>
      <c r="I206" s="78"/>
      <c r="J206" s="78"/>
      <c r="K206" s="78"/>
      <c r="L206" s="78"/>
      <c r="M206" s="78"/>
    </row>
    <row r="207" spans="1:13" s="74" customFormat="1" x14ac:dyDescent="0.2">
      <c r="A207" s="212"/>
      <c r="B207" s="195"/>
      <c r="C207" s="195"/>
      <c r="D207" s="156">
        <v>2021</v>
      </c>
      <c r="E207" s="157">
        <v>0</v>
      </c>
      <c r="F207" s="212"/>
      <c r="G207" s="78"/>
      <c r="H207" s="78"/>
      <c r="I207" s="78"/>
      <c r="J207" s="78"/>
      <c r="K207" s="78"/>
      <c r="L207" s="78"/>
      <c r="M207" s="78"/>
    </row>
    <row r="208" spans="1:13" s="74" customFormat="1" x14ac:dyDescent="0.2">
      <c r="A208" s="212"/>
      <c r="B208" s="196"/>
      <c r="C208" s="196"/>
      <c r="D208" s="160" t="s">
        <v>55</v>
      </c>
      <c r="E208" s="157">
        <v>0</v>
      </c>
      <c r="F208" s="190"/>
      <c r="G208" s="78"/>
      <c r="H208" s="78"/>
      <c r="I208" s="78"/>
      <c r="J208" s="78"/>
      <c r="K208" s="78"/>
      <c r="L208" s="78"/>
      <c r="M208" s="78"/>
    </row>
    <row r="209" spans="1:13" s="74" customFormat="1" x14ac:dyDescent="0.2">
      <c r="A209" s="212"/>
      <c r="B209" s="194" t="s">
        <v>4</v>
      </c>
      <c r="C209" s="194" t="s">
        <v>32</v>
      </c>
      <c r="D209" s="156">
        <v>2017</v>
      </c>
      <c r="E209" s="157">
        <v>0</v>
      </c>
      <c r="F209" s="189" t="s">
        <v>140</v>
      </c>
      <c r="G209" s="78"/>
      <c r="H209" s="78"/>
      <c r="I209" s="78"/>
      <c r="J209" s="78"/>
      <c r="K209" s="78"/>
      <c r="L209" s="78"/>
      <c r="M209" s="78"/>
    </row>
    <row r="210" spans="1:13" s="74" customFormat="1" x14ac:dyDescent="0.2">
      <c r="A210" s="212"/>
      <c r="B210" s="195"/>
      <c r="C210" s="195"/>
      <c r="D210" s="156">
        <v>2018</v>
      </c>
      <c r="E210" s="157">
        <v>0</v>
      </c>
      <c r="F210" s="212"/>
      <c r="G210" s="78"/>
      <c r="H210" s="78"/>
      <c r="I210" s="78"/>
      <c r="J210" s="78"/>
      <c r="K210" s="78"/>
      <c r="L210" s="78"/>
      <c r="M210" s="78"/>
    </row>
    <row r="211" spans="1:13" s="74" customFormat="1" x14ac:dyDescent="0.2">
      <c r="A211" s="212"/>
      <c r="B211" s="195"/>
      <c r="C211" s="195"/>
      <c r="D211" s="156">
        <v>2019</v>
      </c>
      <c r="E211" s="157">
        <v>0</v>
      </c>
      <c r="F211" s="212"/>
      <c r="G211" s="78"/>
      <c r="H211" s="78"/>
      <c r="I211" s="78"/>
      <c r="J211" s="78"/>
      <c r="K211" s="78"/>
      <c r="L211" s="78"/>
      <c r="M211" s="78"/>
    </row>
    <row r="212" spans="1:13" s="74" customFormat="1" x14ac:dyDescent="0.2">
      <c r="A212" s="212"/>
      <c r="B212" s="195"/>
      <c r="C212" s="195"/>
      <c r="D212" s="156">
        <v>2020</v>
      </c>
      <c r="E212" s="157">
        <v>0</v>
      </c>
      <c r="F212" s="212"/>
      <c r="G212" s="78"/>
      <c r="H212" s="78"/>
      <c r="I212" s="78"/>
      <c r="J212" s="78"/>
      <c r="K212" s="78"/>
      <c r="L212" s="78"/>
      <c r="M212" s="78"/>
    </row>
    <row r="213" spans="1:13" s="74" customFormat="1" x14ac:dyDescent="0.2">
      <c r="A213" s="212"/>
      <c r="B213" s="195"/>
      <c r="C213" s="195"/>
      <c r="D213" s="156">
        <v>2021</v>
      </c>
      <c r="E213" s="157">
        <v>0</v>
      </c>
      <c r="F213" s="212"/>
      <c r="G213" s="78"/>
      <c r="H213" s="78"/>
      <c r="I213" s="78"/>
      <c r="J213" s="78"/>
      <c r="K213" s="78"/>
      <c r="L213" s="78"/>
      <c r="M213" s="78"/>
    </row>
    <row r="214" spans="1:13" s="74" customFormat="1" x14ac:dyDescent="0.2">
      <c r="A214" s="212"/>
      <c r="B214" s="196"/>
      <c r="C214" s="196"/>
      <c r="D214" s="160" t="s">
        <v>55</v>
      </c>
      <c r="E214" s="157">
        <v>0</v>
      </c>
      <c r="F214" s="190"/>
      <c r="G214" s="78"/>
      <c r="H214" s="78"/>
      <c r="I214" s="78"/>
      <c r="J214" s="78"/>
      <c r="K214" s="78"/>
      <c r="L214" s="78"/>
      <c r="M214" s="78"/>
    </row>
    <row r="215" spans="1:13" s="74" customFormat="1" x14ac:dyDescent="0.2">
      <c r="A215" s="212"/>
      <c r="B215" s="194" t="s">
        <v>139</v>
      </c>
      <c r="C215" s="194" t="s">
        <v>32</v>
      </c>
      <c r="D215" s="156">
        <v>2017</v>
      </c>
      <c r="E215" s="157">
        <v>0</v>
      </c>
      <c r="F215" s="189" t="s">
        <v>140</v>
      </c>
      <c r="G215" s="78"/>
      <c r="H215" s="78"/>
      <c r="I215" s="78"/>
      <c r="J215" s="78"/>
      <c r="K215" s="78"/>
      <c r="L215" s="78"/>
      <c r="M215" s="78"/>
    </row>
    <row r="216" spans="1:13" s="74" customFormat="1" x14ac:dyDescent="0.2">
      <c r="A216" s="212"/>
      <c r="B216" s="195"/>
      <c r="C216" s="195"/>
      <c r="D216" s="156">
        <v>2018</v>
      </c>
      <c r="E216" s="157">
        <v>0</v>
      </c>
      <c r="F216" s="212"/>
      <c r="G216" s="78"/>
      <c r="H216" s="78"/>
      <c r="I216" s="78"/>
      <c r="J216" s="78"/>
      <c r="K216" s="78"/>
      <c r="L216" s="78"/>
      <c r="M216" s="78"/>
    </row>
    <row r="217" spans="1:13" s="74" customFormat="1" x14ac:dyDescent="0.2">
      <c r="A217" s="212"/>
      <c r="B217" s="195"/>
      <c r="C217" s="195"/>
      <c r="D217" s="156">
        <v>2019</v>
      </c>
      <c r="E217" s="157">
        <v>0</v>
      </c>
      <c r="F217" s="212"/>
      <c r="G217" s="78"/>
      <c r="H217" s="78"/>
      <c r="I217" s="78"/>
      <c r="J217" s="78"/>
      <c r="K217" s="78"/>
      <c r="L217" s="78"/>
      <c r="M217" s="78"/>
    </row>
    <row r="218" spans="1:13" s="74" customFormat="1" x14ac:dyDescent="0.2">
      <c r="A218" s="212"/>
      <c r="B218" s="195"/>
      <c r="C218" s="195"/>
      <c r="D218" s="156">
        <v>2020</v>
      </c>
      <c r="E218" s="157">
        <v>0</v>
      </c>
      <c r="F218" s="212"/>
      <c r="G218" s="78"/>
      <c r="H218" s="78"/>
      <c r="I218" s="78"/>
      <c r="J218" s="78"/>
      <c r="K218" s="78"/>
      <c r="L218" s="78"/>
      <c r="M218" s="78"/>
    </row>
    <row r="219" spans="1:13" s="74" customFormat="1" x14ac:dyDescent="0.2">
      <c r="A219" s="212"/>
      <c r="B219" s="195"/>
      <c r="C219" s="195"/>
      <c r="D219" s="156">
        <v>2021</v>
      </c>
      <c r="E219" s="157">
        <v>0</v>
      </c>
      <c r="F219" s="212"/>
      <c r="G219" s="78"/>
      <c r="H219" s="78"/>
      <c r="I219" s="78"/>
      <c r="J219" s="78"/>
      <c r="K219" s="78"/>
      <c r="L219" s="78"/>
      <c r="M219" s="78"/>
    </row>
    <row r="220" spans="1:13" s="74" customFormat="1" x14ac:dyDescent="0.2">
      <c r="A220" s="190"/>
      <c r="B220" s="196"/>
      <c r="C220" s="196"/>
      <c r="D220" s="160" t="s">
        <v>55</v>
      </c>
      <c r="E220" s="157">
        <v>0</v>
      </c>
      <c r="F220" s="190"/>
      <c r="G220" s="78"/>
      <c r="H220" s="78"/>
      <c r="I220" s="78"/>
      <c r="J220" s="78"/>
      <c r="K220" s="78"/>
      <c r="L220" s="78"/>
      <c r="M220" s="78"/>
    </row>
    <row r="221" spans="1:13" s="74" customFormat="1" ht="12.75" customHeight="1" x14ac:dyDescent="0.2">
      <c r="A221" s="189" t="s">
        <v>323</v>
      </c>
      <c r="B221" s="189" t="s">
        <v>45</v>
      </c>
      <c r="C221" s="189" t="s">
        <v>409</v>
      </c>
      <c r="D221" s="156">
        <v>2017</v>
      </c>
      <c r="E221" s="156">
        <v>1293</v>
      </c>
      <c r="F221" s="189" t="s">
        <v>140</v>
      </c>
      <c r="G221" s="78"/>
      <c r="H221" s="78"/>
      <c r="I221" s="78"/>
      <c r="J221" s="78"/>
      <c r="K221" s="78"/>
      <c r="L221" s="78"/>
      <c r="M221" s="78"/>
    </row>
    <row r="222" spans="1:13" s="74" customFormat="1" x14ac:dyDescent="0.2">
      <c r="A222" s="212"/>
      <c r="B222" s="212"/>
      <c r="C222" s="212"/>
      <c r="D222" s="156">
        <v>2018</v>
      </c>
      <c r="E222" s="156">
        <v>0</v>
      </c>
      <c r="F222" s="212"/>
      <c r="G222" s="78"/>
      <c r="H222" s="78"/>
      <c r="I222" s="78"/>
      <c r="J222" s="78"/>
      <c r="K222" s="78"/>
      <c r="L222" s="78"/>
      <c r="M222" s="78"/>
    </row>
    <row r="223" spans="1:13" s="74" customFormat="1" ht="16.5" customHeight="1" x14ac:dyDescent="0.2">
      <c r="A223" s="212"/>
      <c r="B223" s="212"/>
      <c r="C223" s="212"/>
      <c r="D223" s="156">
        <v>2019</v>
      </c>
      <c r="E223" s="157">
        <v>0</v>
      </c>
      <c r="F223" s="212"/>
      <c r="G223" s="78"/>
      <c r="H223" s="78"/>
      <c r="I223" s="78"/>
      <c r="J223" s="78"/>
      <c r="K223" s="78"/>
      <c r="L223" s="78"/>
      <c r="M223" s="78"/>
    </row>
    <row r="224" spans="1:13" s="74" customFormat="1" x14ac:dyDescent="0.2">
      <c r="A224" s="212"/>
      <c r="B224" s="212"/>
      <c r="C224" s="212"/>
      <c r="D224" s="156">
        <v>2020</v>
      </c>
      <c r="E224" s="157">
        <v>0</v>
      </c>
      <c r="F224" s="212"/>
      <c r="G224" s="78"/>
      <c r="H224" s="78"/>
      <c r="I224" s="78"/>
      <c r="J224" s="78"/>
      <c r="K224" s="78"/>
      <c r="L224" s="78"/>
      <c r="M224" s="78"/>
    </row>
    <row r="225" spans="1:13" s="74" customFormat="1" x14ac:dyDescent="0.2">
      <c r="A225" s="212"/>
      <c r="B225" s="212"/>
      <c r="C225" s="212"/>
      <c r="D225" s="156">
        <v>2021</v>
      </c>
      <c r="E225" s="157">
        <v>0</v>
      </c>
      <c r="F225" s="212"/>
      <c r="G225" s="78"/>
      <c r="H225" s="78"/>
      <c r="I225" s="78"/>
      <c r="J225" s="78"/>
      <c r="K225" s="78"/>
      <c r="L225" s="78"/>
      <c r="M225" s="78"/>
    </row>
    <row r="226" spans="1:13" s="74" customFormat="1" x14ac:dyDescent="0.2">
      <c r="A226" s="212"/>
      <c r="B226" s="190"/>
      <c r="C226" s="190"/>
      <c r="D226" s="160" t="s">
        <v>55</v>
      </c>
      <c r="E226" s="157">
        <v>1293</v>
      </c>
      <c r="F226" s="190"/>
      <c r="G226" s="78"/>
      <c r="H226" s="78"/>
      <c r="I226" s="78"/>
      <c r="J226" s="78"/>
      <c r="K226" s="78"/>
      <c r="L226" s="78"/>
      <c r="M226" s="78"/>
    </row>
    <row r="227" spans="1:13" s="74" customFormat="1" ht="12.75" customHeight="1" x14ac:dyDescent="0.2">
      <c r="A227" s="212"/>
      <c r="B227" s="194" t="s">
        <v>0</v>
      </c>
      <c r="C227" s="194" t="s">
        <v>32</v>
      </c>
      <c r="D227" s="156">
        <v>2017</v>
      </c>
      <c r="E227" s="157">
        <v>0</v>
      </c>
      <c r="F227" s="189" t="s">
        <v>140</v>
      </c>
      <c r="G227" s="78"/>
      <c r="H227" s="78"/>
      <c r="I227" s="78"/>
      <c r="J227" s="78"/>
      <c r="K227" s="78"/>
      <c r="L227" s="78"/>
      <c r="M227" s="78"/>
    </row>
    <row r="228" spans="1:13" s="74" customFormat="1" x14ac:dyDescent="0.2">
      <c r="A228" s="212"/>
      <c r="B228" s="195"/>
      <c r="C228" s="195"/>
      <c r="D228" s="156">
        <v>2018</v>
      </c>
      <c r="E228" s="157">
        <v>0</v>
      </c>
      <c r="F228" s="212"/>
      <c r="G228" s="78"/>
      <c r="H228" s="78"/>
      <c r="I228" s="78"/>
      <c r="J228" s="78"/>
      <c r="K228" s="78"/>
      <c r="L228" s="78"/>
      <c r="M228" s="78"/>
    </row>
    <row r="229" spans="1:13" s="74" customFormat="1" x14ac:dyDescent="0.2">
      <c r="A229" s="212"/>
      <c r="B229" s="195"/>
      <c r="C229" s="195"/>
      <c r="D229" s="156">
        <v>2019</v>
      </c>
      <c r="E229" s="157">
        <v>0</v>
      </c>
      <c r="F229" s="212"/>
      <c r="G229" s="78"/>
      <c r="H229" s="78"/>
      <c r="I229" s="78"/>
      <c r="J229" s="78"/>
      <c r="K229" s="78"/>
      <c r="L229" s="78"/>
      <c r="M229" s="78"/>
    </row>
    <row r="230" spans="1:13" s="74" customFormat="1" x14ac:dyDescent="0.2">
      <c r="A230" s="212"/>
      <c r="B230" s="195"/>
      <c r="C230" s="195"/>
      <c r="D230" s="156">
        <v>2020</v>
      </c>
      <c r="E230" s="157">
        <v>0</v>
      </c>
      <c r="F230" s="212"/>
      <c r="G230" s="78"/>
      <c r="H230" s="78"/>
      <c r="I230" s="78"/>
      <c r="J230" s="78"/>
      <c r="K230" s="78"/>
      <c r="L230" s="78"/>
      <c r="M230" s="78"/>
    </row>
    <row r="231" spans="1:13" s="74" customFormat="1" x14ac:dyDescent="0.2">
      <c r="A231" s="212"/>
      <c r="B231" s="195"/>
      <c r="C231" s="195"/>
      <c r="D231" s="156">
        <v>2021</v>
      </c>
      <c r="E231" s="157">
        <v>0</v>
      </c>
      <c r="F231" s="212"/>
      <c r="G231" s="78"/>
      <c r="H231" s="78"/>
      <c r="I231" s="78"/>
      <c r="J231" s="78"/>
      <c r="K231" s="78"/>
      <c r="L231" s="78"/>
      <c r="M231" s="78"/>
    </row>
    <row r="232" spans="1:13" s="74" customFormat="1" x14ac:dyDescent="0.2">
      <c r="A232" s="212"/>
      <c r="B232" s="196"/>
      <c r="C232" s="196"/>
      <c r="D232" s="160" t="s">
        <v>55</v>
      </c>
      <c r="E232" s="157">
        <v>0</v>
      </c>
      <c r="F232" s="190"/>
      <c r="G232" s="78"/>
      <c r="H232" s="78"/>
      <c r="I232" s="78"/>
      <c r="J232" s="78"/>
      <c r="K232" s="78"/>
      <c r="L232" s="78"/>
      <c r="M232" s="78"/>
    </row>
    <row r="233" spans="1:13" s="74" customFormat="1" ht="12.75" customHeight="1" x14ac:dyDescent="0.2">
      <c r="A233" s="212"/>
      <c r="B233" s="194" t="s">
        <v>4</v>
      </c>
      <c r="C233" s="194" t="s">
        <v>32</v>
      </c>
      <c r="D233" s="156">
        <v>2017</v>
      </c>
      <c r="E233" s="157">
        <v>0</v>
      </c>
      <c r="F233" s="189" t="s">
        <v>140</v>
      </c>
      <c r="G233" s="78"/>
      <c r="H233" s="78"/>
      <c r="I233" s="78"/>
      <c r="J233" s="78"/>
      <c r="K233" s="78"/>
      <c r="L233" s="78"/>
      <c r="M233" s="78"/>
    </row>
    <row r="234" spans="1:13" s="74" customFormat="1" x14ac:dyDescent="0.2">
      <c r="A234" s="212"/>
      <c r="B234" s="195"/>
      <c r="C234" s="195"/>
      <c r="D234" s="156">
        <v>2018</v>
      </c>
      <c r="E234" s="157">
        <v>0</v>
      </c>
      <c r="F234" s="212"/>
      <c r="G234" s="78"/>
      <c r="H234" s="78"/>
      <c r="I234" s="78"/>
      <c r="J234" s="78"/>
      <c r="K234" s="78"/>
      <c r="L234" s="78"/>
      <c r="M234" s="78"/>
    </row>
    <row r="235" spans="1:13" s="74" customFormat="1" x14ac:dyDescent="0.2">
      <c r="A235" s="212"/>
      <c r="B235" s="195"/>
      <c r="C235" s="195"/>
      <c r="D235" s="156">
        <v>2019</v>
      </c>
      <c r="E235" s="157">
        <v>0</v>
      </c>
      <c r="F235" s="212"/>
      <c r="G235" s="78"/>
      <c r="H235" s="78"/>
      <c r="I235" s="78"/>
      <c r="J235" s="78"/>
      <c r="K235" s="78"/>
      <c r="L235" s="78"/>
      <c r="M235" s="78"/>
    </row>
    <row r="236" spans="1:13" s="74" customFormat="1" x14ac:dyDescent="0.2">
      <c r="A236" s="212"/>
      <c r="B236" s="195"/>
      <c r="C236" s="195"/>
      <c r="D236" s="156">
        <v>2020</v>
      </c>
      <c r="E236" s="157">
        <v>0</v>
      </c>
      <c r="F236" s="212"/>
      <c r="G236" s="78"/>
      <c r="H236" s="78"/>
      <c r="I236" s="78"/>
      <c r="J236" s="78"/>
      <c r="K236" s="78"/>
      <c r="L236" s="78"/>
      <c r="M236" s="78"/>
    </row>
    <row r="237" spans="1:13" s="74" customFormat="1" x14ac:dyDescent="0.2">
      <c r="A237" s="212"/>
      <c r="B237" s="195"/>
      <c r="C237" s="195"/>
      <c r="D237" s="156">
        <v>2021</v>
      </c>
      <c r="E237" s="157">
        <v>0</v>
      </c>
      <c r="F237" s="212"/>
      <c r="G237" s="78"/>
      <c r="H237" s="78"/>
      <c r="I237" s="78"/>
      <c r="J237" s="78"/>
      <c r="K237" s="78"/>
      <c r="L237" s="78"/>
      <c r="M237" s="78"/>
    </row>
    <row r="238" spans="1:13" s="74" customFormat="1" x14ac:dyDescent="0.2">
      <c r="A238" s="212"/>
      <c r="B238" s="196"/>
      <c r="C238" s="196"/>
      <c r="D238" s="160" t="s">
        <v>55</v>
      </c>
      <c r="E238" s="157">
        <v>0</v>
      </c>
      <c r="F238" s="190"/>
      <c r="G238" s="78"/>
      <c r="H238" s="78"/>
      <c r="I238" s="78"/>
      <c r="J238" s="78"/>
      <c r="K238" s="78"/>
      <c r="L238" s="78"/>
      <c r="M238" s="78"/>
    </row>
    <row r="239" spans="1:13" s="74" customFormat="1" ht="12.75" customHeight="1" x14ac:dyDescent="0.2">
      <c r="A239" s="212"/>
      <c r="B239" s="194" t="s">
        <v>139</v>
      </c>
      <c r="C239" s="194" t="s">
        <v>32</v>
      </c>
      <c r="D239" s="156">
        <v>2017</v>
      </c>
      <c r="E239" s="157">
        <v>0</v>
      </c>
      <c r="F239" s="189" t="s">
        <v>140</v>
      </c>
      <c r="G239" s="78"/>
      <c r="H239" s="78"/>
      <c r="I239" s="78"/>
      <c r="J239" s="78"/>
      <c r="K239" s="78"/>
      <c r="L239" s="78"/>
      <c r="M239" s="78"/>
    </row>
    <row r="240" spans="1:13" s="74" customFormat="1" x14ac:dyDescent="0.2">
      <c r="A240" s="212"/>
      <c r="B240" s="195"/>
      <c r="C240" s="195"/>
      <c r="D240" s="156">
        <v>2018</v>
      </c>
      <c r="E240" s="157">
        <v>0</v>
      </c>
      <c r="F240" s="212"/>
      <c r="G240" s="78"/>
      <c r="H240" s="78"/>
      <c r="I240" s="78"/>
      <c r="J240" s="78"/>
      <c r="K240" s="78"/>
      <c r="L240" s="78"/>
      <c r="M240" s="78"/>
    </row>
    <row r="241" spans="1:13" s="74" customFormat="1" x14ac:dyDescent="0.2">
      <c r="A241" s="212"/>
      <c r="B241" s="195"/>
      <c r="C241" s="195"/>
      <c r="D241" s="156">
        <v>2019</v>
      </c>
      <c r="E241" s="157">
        <v>0</v>
      </c>
      <c r="F241" s="212"/>
      <c r="G241" s="78"/>
      <c r="H241" s="78"/>
      <c r="I241" s="78"/>
      <c r="J241" s="78"/>
      <c r="K241" s="78"/>
      <c r="L241" s="78"/>
      <c r="M241" s="78"/>
    </row>
    <row r="242" spans="1:13" s="74" customFormat="1" x14ac:dyDescent="0.2">
      <c r="A242" s="212"/>
      <c r="B242" s="195"/>
      <c r="C242" s="195"/>
      <c r="D242" s="156">
        <v>2020</v>
      </c>
      <c r="E242" s="157">
        <v>0</v>
      </c>
      <c r="F242" s="212"/>
      <c r="G242" s="78"/>
      <c r="H242" s="78"/>
      <c r="I242" s="78"/>
      <c r="J242" s="78"/>
      <c r="K242" s="78"/>
      <c r="L242" s="78"/>
      <c r="M242" s="78"/>
    </row>
    <row r="243" spans="1:13" s="74" customFormat="1" x14ac:dyDescent="0.2">
      <c r="A243" s="212"/>
      <c r="B243" s="195"/>
      <c r="C243" s="195"/>
      <c r="D243" s="156">
        <v>2021</v>
      </c>
      <c r="E243" s="157">
        <v>0</v>
      </c>
      <c r="F243" s="212"/>
      <c r="G243" s="78"/>
      <c r="H243" s="78"/>
      <c r="I243" s="78"/>
      <c r="J243" s="78"/>
      <c r="K243" s="78"/>
      <c r="L243" s="78"/>
      <c r="M243" s="78"/>
    </row>
    <row r="244" spans="1:13" s="74" customFormat="1" x14ac:dyDescent="0.2">
      <c r="A244" s="190"/>
      <c r="B244" s="196"/>
      <c r="C244" s="196"/>
      <c r="D244" s="160" t="s">
        <v>55</v>
      </c>
      <c r="E244" s="157">
        <v>0</v>
      </c>
      <c r="F244" s="190"/>
      <c r="G244" s="78"/>
      <c r="H244" s="78"/>
      <c r="I244" s="78"/>
      <c r="J244" s="78"/>
      <c r="K244" s="78"/>
      <c r="L244" s="78"/>
      <c r="M244" s="78"/>
    </row>
    <row r="245" spans="1:13" x14ac:dyDescent="0.2">
      <c r="A245" s="189" t="s">
        <v>325</v>
      </c>
      <c r="B245" s="189" t="s">
        <v>45</v>
      </c>
      <c r="C245" s="189" t="s">
        <v>409</v>
      </c>
      <c r="D245" s="156">
        <v>2017</v>
      </c>
      <c r="E245" s="156">
        <v>24593</v>
      </c>
      <c r="F245" s="189" t="s">
        <v>140</v>
      </c>
    </row>
    <row r="246" spans="1:13" x14ac:dyDescent="0.2">
      <c r="A246" s="212"/>
      <c r="B246" s="212"/>
      <c r="C246" s="212"/>
      <c r="D246" s="156">
        <v>2018</v>
      </c>
      <c r="E246" s="156">
        <v>0</v>
      </c>
      <c r="F246" s="212"/>
    </row>
    <row r="247" spans="1:13" x14ac:dyDescent="0.2">
      <c r="A247" s="212"/>
      <c r="B247" s="212"/>
      <c r="C247" s="212"/>
      <c r="D247" s="156">
        <v>2019</v>
      </c>
      <c r="E247" s="157">
        <v>0</v>
      </c>
      <c r="F247" s="212"/>
    </row>
    <row r="248" spans="1:13" x14ac:dyDescent="0.2">
      <c r="A248" s="212"/>
      <c r="B248" s="212"/>
      <c r="C248" s="212"/>
      <c r="D248" s="156">
        <v>2020</v>
      </c>
      <c r="E248" s="157">
        <v>0</v>
      </c>
      <c r="F248" s="212"/>
    </row>
    <row r="249" spans="1:13" x14ac:dyDescent="0.2">
      <c r="A249" s="212"/>
      <c r="B249" s="212"/>
      <c r="C249" s="212"/>
      <c r="D249" s="156">
        <v>2021</v>
      </c>
      <c r="E249" s="157">
        <v>0</v>
      </c>
      <c r="F249" s="212"/>
    </row>
    <row r="250" spans="1:13" x14ac:dyDescent="0.2">
      <c r="A250" s="212"/>
      <c r="B250" s="190"/>
      <c r="C250" s="190"/>
      <c r="D250" s="160" t="s">
        <v>55</v>
      </c>
      <c r="E250" s="157">
        <v>24593</v>
      </c>
      <c r="F250" s="190"/>
    </row>
    <row r="251" spans="1:13" x14ac:dyDescent="0.2">
      <c r="A251" s="212"/>
      <c r="B251" s="194" t="s">
        <v>0</v>
      </c>
      <c r="C251" s="194" t="s">
        <v>32</v>
      </c>
      <c r="D251" s="156">
        <v>2017</v>
      </c>
      <c r="E251" s="157">
        <v>0</v>
      </c>
      <c r="F251" s="189" t="s">
        <v>140</v>
      </c>
    </row>
    <row r="252" spans="1:13" x14ac:dyDescent="0.2">
      <c r="A252" s="212"/>
      <c r="B252" s="195"/>
      <c r="C252" s="195"/>
      <c r="D252" s="156">
        <v>2018</v>
      </c>
      <c r="E252" s="157">
        <v>0</v>
      </c>
      <c r="F252" s="212"/>
    </row>
    <row r="253" spans="1:13" x14ac:dyDescent="0.2">
      <c r="A253" s="212"/>
      <c r="B253" s="195"/>
      <c r="C253" s="195"/>
      <c r="D253" s="156">
        <v>2019</v>
      </c>
      <c r="E253" s="157">
        <v>0</v>
      </c>
      <c r="F253" s="212"/>
    </row>
    <row r="254" spans="1:13" x14ac:dyDescent="0.2">
      <c r="A254" s="212"/>
      <c r="B254" s="195"/>
      <c r="C254" s="195"/>
      <c r="D254" s="156">
        <v>2020</v>
      </c>
      <c r="E254" s="157">
        <v>0</v>
      </c>
      <c r="F254" s="212"/>
    </row>
    <row r="255" spans="1:13" x14ac:dyDescent="0.2">
      <c r="A255" s="212"/>
      <c r="B255" s="195"/>
      <c r="C255" s="195"/>
      <c r="D255" s="156">
        <v>2021</v>
      </c>
      <c r="E255" s="157">
        <v>0</v>
      </c>
      <c r="F255" s="212"/>
    </row>
    <row r="256" spans="1:13" x14ac:dyDescent="0.2">
      <c r="A256" s="212"/>
      <c r="B256" s="196"/>
      <c r="C256" s="196"/>
      <c r="D256" s="160" t="s">
        <v>55</v>
      </c>
      <c r="E256" s="157">
        <v>0</v>
      </c>
      <c r="F256" s="190"/>
    </row>
    <row r="257" spans="1:6" x14ac:dyDescent="0.2">
      <c r="A257" s="212"/>
      <c r="B257" s="194" t="s">
        <v>4</v>
      </c>
      <c r="C257" s="194" t="s">
        <v>32</v>
      </c>
      <c r="D257" s="156">
        <v>2017</v>
      </c>
      <c r="E257" s="157">
        <v>0</v>
      </c>
      <c r="F257" s="189" t="s">
        <v>140</v>
      </c>
    </row>
    <row r="258" spans="1:6" x14ac:dyDescent="0.2">
      <c r="A258" s="212"/>
      <c r="B258" s="195"/>
      <c r="C258" s="195"/>
      <c r="D258" s="156">
        <v>2018</v>
      </c>
      <c r="E258" s="157">
        <v>0</v>
      </c>
      <c r="F258" s="212"/>
    </row>
    <row r="259" spans="1:6" x14ac:dyDescent="0.2">
      <c r="A259" s="212"/>
      <c r="B259" s="195"/>
      <c r="C259" s="195"/>
      <c r="D259" s="156">
        <v>2019</v>
      </c>
      <c r="E259" s="157">
        <v>0</v>
      </c>
      <c r="F259" s="212"/>
    </row>
    <row r="260" spans="1:6" x14ac:dyDescent="0.2">
      <c r="A260" s="212"/>
      <c r="B260" s="195"/>
      <c r="C260" s="195"/>
      <c r="D260" s="156">
        <v>2020</v>
      </c>
      <c r="E260" s="157">
        <v>0</v>
      </c>
      <c r="F260" s="212"/>
    </row>
    <row r="261" spans="1:6" x14ac:dyDescent="0.2">
      <c r="A261" s="212"/>
      <c r="B261" s="195"/>
      <c r="C261" s="195"/>
      <c r="D261" s="156">
        <v>2021</v>
      </c>
      <c r="E261" s="157">
        <v>0</v>
      </c>
      <c r="F261" s="212"/>
    </row>
    <row r="262" spans="1:6" x14ac:dyDescent="0.2">
      <c r="A262" s="212"/>
      <c r="B262" s="196"/>
      <c r="C262" s="196"/>
      <c r="D262" s="160" t="s">
        <v>55</v>
      </c>
      <c r="E262" s="157">
        <v>0</v>
      </c>
      <c r="F262" s="190"/>
    </row>
    <row r="263" spans="1:6" x14ac:dyDescent="0.2">
      <c r="A263" s="212"/>
      <c r="B263" s="194" t="s">
        <v>139</v>
      </c>
      <c r="C263" s="194" t="s">
        <v>32</v>
      </c>
      <c r="D263" s="156">
        <v>2017</v>
      </c>
      <c r="E263" s="157">
        <v>0</v>
      </c>
      <c r="F263" s="189" t="s">
        <v>140</v>
      </c>
    </row>
    <row r="264" spans="1:6" x14ac:dyDescent="0.2">
      <c r="A264" s="212"/>
      <c r="B264" s="195"/>
      <c r="C264" s="195"/>
      <c r="D264" s="156">
        <v>2018</v>
      </c>
      <c r="E264" s="157">
        <v>0</v>
      </c>
      <c r="F264" s="212"/>
    </row>
    <row r="265" spans="1:6" x14ac:dyDescent="0.2">
      <c r="A265" s="212"/>
      <c r="B265" s="195"/>
      <c r="C265" s="195"/>
      <c r="D265" s="156">
        <v>2019</v>
      </c>
      <c r="E265" s="157">
        <v>0</v>
      </c>
      <c r="F265" s="212"/>
    </row>
    <row r="266" spans="1:6" x14ac:dyDescent="0.2">
      <c r="A266" s="212"/>
      <c r="B266" s="195"/>
      <c r="C266" s="195"/>
      <c r="D266" s="156">
        <v>2020</v>
      </c>
      <c r="E266" s="157">
        <v>0</v>
      </c>
      <c r="F266" s="212"/>
    </row>
    <row r="267" spans="1:6" x14ac:dyDescent="0.2">
      <c r="A267" s="212"/>
      <c r="B267" s="195"/>
      <c r="C267" s="195"/>
      <c r="D267" s="156">
        <v>2021</v>
      </c>
      <c r="E267" s="157">
        <v>0</v>
      </c>
      <c r="F267" s="212"/>
    </row>
    <row r="268" spans="1:6" x14ac:dyDescent="0.2">
      <c r="A268" s="190"/>
      <c r="B268" s="196"/>
      <c r="C268" s="196"/>
      <c r="D268" s="160" t="s">
        <v>55</v>
      </c>
      <c r="E268" s="157">
        <v>0</v>
      </c>
      <c r="F268" s="190"/>
    </row>
    <row r="269" spans="1:6" x14ac:dyDescent="0.2">
      <c r="A269" s="189" t="s">
        <v>395</v>
      </c>
      <c r="B269" s="189" t="s">
        <v>45</v>
      </c>
      <c r="C269" s="189" t="s">
        <v>409</v>
      </c>
      <c r="D269" s="156">
        <v>2017</v>
      </c>
      <c r="E269" s="156">
        <v>13238</v>
      </c>
      <c r="F269" s="189" t="s">
        <v>140</v>
      </c>
    </row>
    <row r="270" spans="1:6" x14ac:dyDescent="0.2">
      <c r="A270" s="212"/>
      <c r="B270" s="212"/>
      <c r="C270" s="212"/>
      <c r="D270" s="156">
        <v>2018</v>
      </c>
      <c r="E270" s="156">
        <v>0</v>
      </c>
      <c r="F270" s="212"/>
    </row>
    <row r="271" spans="1:6" x14ac:dyDescent="0.2">
      <c r="A271" s="212"/>
      <c r="B271" s="212"/>
      <c r="C271" s="212"/>
      <c r="D271" s="156">
        <v>2019</v>
      </c>
      <c r="E271" s="157">
        <v>0</v>
      </c>
      <c r="F271" s="212"/>
    </row>
    <row r="272" spans="1:6" x14ac:dyDescent="0.2">
      <c r="A272" s="212"/>
      <c r="B272" s="212"/>
      <c r="C272" s="212"/>
      <c r="D272" s="156">
        <v>2020</v>
      </c>
      <c r="E272" s="157">
        <v>0</v>
      </c>
      <c r="F272" s="212"/>
    </row>
    <row r="273" spans="1:6" x14ac:dyDescent="0.2">
      <c r="A273" s="212"/>
      <c r="B273" s="212"/>
      <c r="C273" s="212"/>
      <c r="D273" s="156">
        <v>2021</v>
      </c>
      <c r="E273" s="157">
        <v>0</v>
      </c>
      <c r="F273" s="212"/>
    </row>
    <row r="274" spans="1:6" x14ac:dyDescent="0.2">
      <c r="A274" s="212"/>
      <c r="B274" s="190"/>
      <c r="C274" s="190"/>
      <c r="D274" s="160" t="s">
        <v>55</v>
      </c>
      <c r="E274" s="157">
        <v>13238</v>
      </c>
      <c r="F274" s="190"/>
    </row>
    <row r="275" spans="1:6" x14ac:dyDescent="0.2">
      <c r="A275" s="212"/>
      <c r="B275" s="194" t="s">
        <v>406</v>
      </c>
      <c r="C275" s="194" t="s">
        <v>32</v>
      </c>
      <c r="D275" s="156">
        <v>2017</v>
      </c>
      <c r="E275" s="157">
        <v>0</v>
      </c>
      <c r="F275" s="189" t="s">
        <v>140</v>
      </c>
    </row>
    <row r="276" spans="1:6" x14ac:dyDescent="0.2">
      <c r="A276" s="212"/>
      <c r="B276" s="195"/>
      <c r="C276" s="195"/>
      <c r="D276" s="156">
        <v>2018</v>
      </c>
      <c r="E276" s="157">
        <v>0</v>
      </c>
      <c r="F276" s="212"/>
    </row>
    <row r="277" spans="1:6" x14ac:dyDescent="0.2">
      <c r="A277" s="212"/>
      <c r="B277" s="195"/>
      <c r="C277" s="195"/>
      <c r="D277" s="156">
        <v>2019</v>
      </c>
      <c r="E277" s="157">
        <v>0</v>
      </c>
      <c r="F277" s="212"/>
    </row>
    <row r="278" spans="1:6" x14ac:dyDescent="0.2">
      <c r="A278" s="212"/>
      <c r="B278" s="195"/>
      <c r="C278" s="195"/>
      <c r="D278" s="156">
        <v>2020</v>
      </c>
      <c r="E278" s="157">
        <v>0</v>
      </c>
      <c r="F278" s="212"/>
    </row>
    <row r="279" spans="1:6" x14ac:dyDescent="0.2">
      <c r="A279" s="212"/>
      <c r="B279" s="195"/>
      <c r="C279" s="195"/>
      <c r="D279" s="156">
        <v>2021</v>
      </c>
      <c r="E279" s="157">
        <v>0</v>
      </c>
      <c r="F279" s="212"/>
    </row>
    <row r="280" spans="1:6" x14ac:dyDescent="0.2">
      <c r="A280" s="212"/>
      <c r="B280" s="196"/>
      <c r="C280" s="196"/>
      <c r="D280" s="160" t="s">
        <v>55</v>
      </c>
      <c r="E280" s="157">
        <v>0</v>
      </c>
      <c r="F280" s="190"/>
    </row>
    <row r="281" spans="1:6" x14ac:dyDescent="0.2">
      <c r="A281" s="212"/>
      <c r="B281" s="194" t="s">
        <v>4</v>
      </c>
      <c r="C281" s="194" t="s">
        <v>32</v>
      </c>
      <c r="D281" s="156">
        <v>2017</v>
      </c>
      <c r="E281" s="157">
        <v>0</v>
      </c>
      <c r="F281" s="189" t="s">
        <v>140</v>
      </c>
    </row>
    <row r="282" spans="1:6" x14ac:dyDescent="0.2">
      <c r="A282" s="212"/>
      <c r="B282" s="195"/>
      <c r="C282" s="195"/>
      <c r="D282" s="156">
        <v>2018</v>
      </c>
      <c r="E282" s="157">
        <v>0</v>
      </c>
      <c r="F282" s="212"/>
    </row>
    <row r="283" spans="1:6" x14ac:dyDescent="0.2">
      <c r="A283" s="212"/>
      <c r="B283" s="195"/>
      <c r="C283" s="195"/>
      <c r="D283" s="156">
        <v>2019</v>
      </c>
      <c r="E283" s="157">
        <v>0</v>
      </c>
      <c r="F283" s="212"/>
    </row>
    <row r="284" spans="1:6" x14ac:dyDescent="0.2">
      <c r="A284" s="212"/>
      <c r="B284" s="195"/>
      <c r="C284" s="195"/>
      <c r="D284" s="156">
        <v>2020</v>
      </c>
      <c r="E284" s="157">
        <v>0</v>
      </c>
      <c r="F284" s="212"/>
    </row>
    <row r="285" spans="1:6" x14ac:dyDescent="0.2">
      <c r="A285" s="212"/>
      <c r="B285" s="195"/>
      <c r="C285" s="195"/>
      <c r="D285" s="156">
        <v>2021</v>
      </c>
      <c r="E285" s="157">
        <v>0</v>
      </c>
      <c r="F285" s="212"/>
    </row>
    <row r="286" spans="1:6" x14ac:dyDescent="0.2">
      <c r="A286" s="212"/>
      <c r="B286" s="196"/>
      <c r="C286" s="196"/>
      <c r="D286" s="160" t="s">
        <v>55</v>
      </c>
      <c r="E286" s="157">
        <v>0</v>
      </c>
      <c r="F286" s="190"/>
    </row>
    <row r="287" spans="1:6" x14ac:dyDescent="0.2">
      <c r="A287" s="212"/>
      <c r="B287" s="194" t="s">
        <v>139</v>
      </c>
      <c r="C287" s="194" t="s">
        <v>32</v>
      </c>
      <c r="D287" s="156">
        <v>2017</v>
      </c>
      <c r="E287" s="157">
        <v>0</v>
      </c>
      <c r="F287" s="189" t="s">
        <v>140</v>
      </c>
    </row>
    <row r="288" spans="1:6" x14ac:dyDescent="0.2">
      <c r="A288" s="212"/>
      <c r="B288" s="195"/>
      <c r="C288" s="195"/>
      <c r="D288" s="156">
        <v>2018</v>
      </c>
      <c r="E288" s="157">
        <v>0</v>
      </c>
      <c r="F288" s="212"/>
    </row>
    <row r="289" spans="1:6" x14ac:dyDescent="0.2">
      <c r="A289" s="212"/>
      <c r="B289" s="195"/>
      <c r="C289" s="195"/>
      <c r="D289" s="156">
        <v>2019</v>
      </c>
      <c r="E289" s="157">
        <v>0</v>
      </c>
      <c r="F289" s="212"/>
    </row>
    <row r="290" spans="1:6" x14ac:dyDescent="0.2">
      <c r="A290" s="212"/>
      <c r="B290" s="195"/>
      <c r="C290" s="195"/>
      <c r="D290" s="156">
        <v>2020</v>
      </c>
      <c r="E290" s="157">
        <v>0</v>
      </c>
      <c r="F290" s="212"/>
    </row>
    <row r="291" spans="1:6" x14ac:dyDescent="0.2">
      <c r="A291" s="212"/>
      <c r="B291" s="195"/>
      <c r="C291" s="195"/>
      <c r="D291" s="156">
        <v>2021</v>
      </c>
      <c r="E291" s="157">
        <v>0</v>
      </c>
      <c r="F291" s="212"/>
    </row>
    <row r="292" spans="1:6" x14ac:dyDescent="0.2">
      <c r="A292" s="190"/>
      <c r="B292" s="196"/>
      <c r="C292" s="196"/>
      <c r="D292" s="160" t="s">
        <v>55</v>
      </c>
      <c r="E292" s="157">
        <v>0</v>
      </c>
      <c r="F292" s="190"/>
    </row>
    <row r="293" spans="1:6" ht="12.75" customHeight="1" x14ac:dyDescent="0.2">
      <c r="A293" s="189" t="s">
        <v>401</v>
      </c>
      <c r="B293" s="189" t="s">
        <v>45</v>
      </c>
      <c r="C293" s="189" t="s">
        <v>409</v>
      </c>
      <c r="D293" s="156">
        <v>2017</v>
      </c>
      <c r="E293" s="156">
        <v>775</v>
      </c>
      <c r="F293" s="189" t="s">
        <v>140</v>
      </c>
    </row>
    <row r="294" spans="1:6" x14ac:dyDescent="0.2">
      <c r="A294" s="212"/>
      <c r="B294" s="212"/>
      <c r="C294" s="212"/>
      <c r="D294" s="156">
        <v>2018</v>
      </c>
      <c r="E294" s="156">
        <v>0</v>
      </c>
      <c r="F294" s="212"/>
    </row>
    <row r="295" spans="1:6" x14ac:dyDescent="0.2">
      <c r="A295" s="212"/>
      <c r="B295" s="212"/>
      <c r="C295" s="212"/>
      <c r="D295" s="156">
        <v>2019</v>
      </c>
      <c r="E295" s="157">
        <v>0</v>
      </c>
      <c r="F295" s="212"/>
    </row>
    <row r="296" spans="1:6" x14ac:dyDescent="0.2">
      <c r="A296" s="212"/>
      <c r="B296" s="212"/>
      <c r="C296" s="212"/>
      <c r="D296" s="156">
        <v>2020</v>
      </c>
      <c r="E296" s="157">
        <v>0</v>
      </c>
      <c r="F296" s="212"/>
    </row>
    <row r="297" spans="1:6" x14ac:dyDescent="0.2">
      <c r="A297" s="212"/>
      <c r="B297" s="212"/>
      <c r="C297" s="212"/>
      <c r="D297" s="156">
        <v>2021</v>
      </c>
      <c r="E297" s="157">
        <v>0</v>
      </c>
      <c r="F297" s="212"/>
    </row>
    <row r="298" spans="1:6" x14ac:dyDescent="0.2">
      <c r="A298" s="212"/>
      <c r="B298" s="190"/>
      <c r="C298" s="190"/>
      <c r="D298" s="160" t="s">
        <v>55</v>
      </c>
      <c r="E298" s="157">
        <v>775</v>
      </c>
      <c r="F298" s="190"/>
    </row>
    <row r="299" spans="1:6" ht="12.75" customHeight="1" x14ac:dyDescent="0.2">
      <c r="A299" s="212"/>
      <c r="B299" s="194" t="s">
        <v>0</v>
      </c>
      <c r="C299" s="194" t="s">
        <v>32</v>
      </c>
      <c r="D299" s="156">
        <v>2017</v>
      </c>
      <c r="E299" s="157">
        <v>0</v>
      </c>
      <c r="F299" s="189" t="s">
        <v>140</v>
      </c>
    </row>
    <row r="300" spans="1:6" x14ac:dyDescent="0.2">
      <c r="A300" s="212"/>
      <c r="B300" s="195"/>
      <c r="C300" s="195"/>
      <c r="D300" s="156">
        <v>2018</v>
      </c>
      <c r="E300" s="157">
        <v>0</v>
      </c>
      <c r="F300" s="212"/>
    </row>
    <row r="301" spans="1:6" x14ac:dyDescent="0.2">
      <c r="A301" s="212"/>
      <c r="B301" s="195"/>
      <c r="C301" s="195"/>
      <c r="D301" s="156">
        <v>2019</v>
      </c>
      <c r="E301" s="157">
        <v>0</v>
      </c>
      <c r="F301" s="212"/>
    </row>
    <row r="302" spans="1:6" x14ac:dyDescent="0.2">
      <c r="A302" s="212"/>
      <c r="B302" s="195"/>
      <c r="C302" s="195"/>
      <c r="D302" s="156">
        <v>2020</v>
      </c>
      <c r="E302" s="157">
        <v>0</v>
      </c>
      <c r="F302" s="212"/>
    </row>
    <row r="303" spans="1:6" x14ac:dyDescent="0.2">
      <c r="A303" s="212"/>
      <c r="B303" s="195"/>
      <c r="C303" s="195"/>
      <c r="D303" s="156">
        <v>2021</v>
      </c>
      <c r="E303" s="157">
        <v>0</v>
      </c>
      <c r="F303" s="212"/>
    </row>
    <row r="304" spans="1:6" x14ac:dyDescent="0.2">
      <c r="A304" s="212"/>
      <c r="B304" s="196"/>
      <c r="C304" s="196"/>
      <c r="D304" s="160" t="s">
        <v>55</v>
      </c>
      <c r="E304" s="157">
        <v>0</v>
      </c>
      <c r="F304" s="190"/>
    </row>
    <row r="305" spans="1:6" ht="12.75" customHeight="1" x14ac:dyDescent="0.2">
      <c r="A305" s="212"/>
      <c r="B305" s="194" t="s">
        <v>4</v>
      </c>
      <c r="C305" s="194" t="s">
        <v>32</v>
      </c>
      <c r="D305" s="156">
        <v>2017</v>
      </c>
      <c r="E305" s="157">
        <v>0</v>
      </c>
      <c r="F305" s="189" t="s">
        <v>140</v>
      </c>
    </row>
    <row r="306" spans="1:6" x14ac:dyDescent="0.2">
      <c r="A306" s="212"/>
      <c r="B306" s="195"/>
      <c r="C306" s="195"/>
      <c r="D306" s="156">
        <v>2018</v>
      </c>
      <c r="E306" s="157">
        <v>0</v>
      </c>
      <c r="F306" s="212"/>
    </row>
    <row r="307" spans="1:6" x14ac:dyDescent="0.2">
      <c r="A307" s="212"/>
      <c r="B307" s="195"/>
      <c r="C307" s="195"/>
      <c r="D307" s="156">
        <v>2019</v>
      </c>
      <c r="E307" s="157">
        <v>0</v>
      </c>
      <c r="F307" s="212"/>
    </row>
    <row r="308" spans="1:6" x14ac:dyDescent="0.2">
      <c r="A308" s="212"/>
      <c r="B308" s="195"/>
      <c r="C308" s="195"/>
      <c r="D308" s="156">
        <v>2020</v>
      </c>
      <c r="E308" s="157">
        <v>0</v>
      </c>
      <c r="F308" s="212"/>
    </row>
    <row r="309" spans="1:6" x14ac:dyDescent="0.2">
      <c r="A309" s="212"/>
      <c r="B309" s="195"/>
      <c r="C309" s="195"/>
      <c r="D309" s="156">
        <v>2021</v>
      </c>
      <c r="E309" s="157">
        <v>0</v>
      </c>
      <c r="F309" s="212"/>
    </row>
    <row r="310" spans="1:6" x14ac:dyDescent="0.2">
      <c r="A310" s="212"/>
      <c r="B310" s="196"/>
      <c r="C310" s="196"/>
      <c r="D310" s="160" t="s">
        <v>55</v>
      </c>
      <c r="E310" s="157">
        <v>0</v>
      </c>
      <c r="F310" s="190"/>
    </row>
    <row r="311" spans="1:6" ht="12.75" customHeight="1" x14ac:dyDescent="0.2">
      <c r="A311" s="212"/>
      <c r="B311" s="194" t="s">
        <v>139</v>
      </c>
      <c r="C311" s="194" t="s">
        <v>32</v>
      </c>
      <c r="D311" s="156">
        <v>2017</v>
      </c>
      <c r="E311" s="157">
        <v>0</v>
      </c>
      <c r="F311" s="189" t="s">
        <v>140</v>
      </c>
    </row>
    <row r="312" spans="1:6" x14ac:dyDescent="0.2">
      <c r="A312" s="212"/>
      <c r="B312" s="195"/>
      <c r="C312" s="195"/>
      <c r="D312" s="156">
        <v>2018</v>
      </c>
      <c r="E312" s="157">
        <v>0</v>
      </c>
      <c r="F312" s="212"/>
    </row>
    <row r="313" spans="1:6" x14ac:dyDescent="0.2">
      <c r="A313" s="212"/>
      <c r="B313" s="195"/>
      <c r="C313" s="195"/>
      <c r="D313" s="156">
        <v>2019</v>
      </c>
      <c r="E313" s="157">
        <v>0</v>
      </c>
      <c r="F313" s="212"/>
    </row>
    <row r="314" spans="1:6" x14ac:dyDescent="0.2">
      <c r="A314" s="212"/>
      <c r="B314" s="195"/>
      <c r="C314" s="195"/>
      <c r="D314" s="156">
        <v>2020</v>
      </c>
      <c r="E314" s="157">
        <v>0</v>
      </c>
      <c r="F314" s="212"/>
    </row>
    <row r="315" spans="1:6" x14ac:dyDescent="0.2">
      <c r="A315" s="212"/>
      <c r="B315" s="195"/>
      <c r="C315" s="195"/>
      <c r="D315" s="156">
        <v>2021</v>
      </c>
      <c r="E315" s="157">
        <v>0</v>
      </c>
      <c r="F315" s="212"/>
    </row>
    <row r="316" spans="1:6" x14ac:dyDescent="0.2">
      <c r="A316" s="190"/>
      <c r="B316" s="196"/>
      <c r="C316" s="196"/>
      <c r="D316" s="160" t="s">
        <v>55</v>
      </c>
      <c r="E316" s="157">
        <v>0</v>
      </c>
      <c r="F316" s="190"/>
    </row>
    <row r="317" spans="1:6" ht="24.75" customHeight="1" x14ac:dyDescent="0.2">
      <c r="A317" s="189" t="s">
        <v>410</v>
      </c>
      <c r="B317" s="189" t="s">
        <v>45</v>
      </c>
      <c r="C317" s="189" t="s">
        <v>409</v>
      </c>
      <c r="D317" s="156">
        <v>2017</v>
      </c>
      <c r="E317" s="156">
        <v>195</v>
      </c>
      <c r="F317" s="189" t="s">
        <v>140</v>
      </c>
    </row>
    <row r="318" spans="1:6" ht="24.75" customHeight="1" x14ac:dyDescent="0.2">
      <c r="A318" s="212"/>
      <c r="B318" s="212"/>
      <c r="C318" s="212"/>
      <c r="D318" s="156">
        <v>2018</v>
      </c>
      <c r="E318" s="156">
        <v>0</v>
      </c>
      <c r="F318" s="212"/>
    </row>
    <row r="319" spans="1:6" ht="24.75" customHeight="1" x14ac:dyDescent="0.2">
      <c r="A319" s="212"/>
      <c r="B319" s="212"/>
      <c r="C319" s="212"/>
      <c r="D319" s="156">
        <v>2019</v>
      </c>
      <c r="E319" s="157">
        <v>0</v>
      </c>
      <c r="F319" s="212"/>
    </row>
    <row r="320" spans="1:6" ht="24.75" customHeight="1" x14ac:dyDescent="0.2">
      <c r="A320" s="212"/>
      <c r="B320" s="212"/>
      <c r="C320" s="212"/>
      <c r="D320" s="156">
        <v>2020</v>
      </c>
      <c r="E320" s="157">
        <v>0</v>
      </c>
      <c r="F320" s="212"/>
    </row>
    <row r="321" spans="1:6" ht="24.75" customHeight="1" x14ac:dyDescent="0.2">
      <c r="A321" s="212"/>
      <c r="B321" s="212"/>
      <c r="C321" s="212"/>
      <c r="D321" s="156">
        <v>2021</v>
      </c>
      <c r="E321" s="157">
        <v>0</v>
      </c>
      <c r="F321" s="212"/>
    </row>
    <row r="322" spans="1:6" ht="24.75" customHeight="1" x14ac:dyDescent="0.2">
      <c r="A322" s="212"/>
      <c r="B322" s="190"/>
      <c r="C322" s="190"/>
      <c r="D322" s="160" t="s">
        <v>55</v>
      </c>
      <c r="E322" s="157">
        <v>195</v>
      </c>
      <c r="F322" s="190"/>
    </row>
    <row r="323" spans="1:6" x14ac:dyDescent="0.2">
      <c r="A323" s="212"/>
      <c r="B323" s="194" t="s">
        <v>0</v>
      </c>
      <c r="C323" s="194" t="s">
        <v>32</v>
      </c>
      <c r="D323" s="156">
        <v>2017</v>
      </c>
      <c r="E323" s="157">
        <v>0</v>
      </c>
      <c r="F323" s="189" t="s">
        <v>140</v>
      </c>
    </row>
    <row r="324" spans="1:6" x14ac:dyDescent="0.2">
      <c r="A324" s="212"/>
      <c r="B324" s="195"/>
      <c r="C324" s="195"/>
      <c r="D324" s="156">
        <v>2018</v>
      </c>
      <c r="E324" s="157">
        <v>0</v>
      </c>
      <c r="F324" s="212"/>
    </row>
    <row r="325" spans="1:6" x14ac:dyDescent="0.2">
      <c r="A325" s="212"/>
      <c r="B325" s="195"/>
      <c r="C325" s="195"/>
      <c r="D325" s="156">
        <v>2019</v>
      </c>
      <c r="E325" s="157">
        <v>0</v>
      </c>
      <c r="F325" s="212"/>
    </row>
    <row r="326" spans="1:6" x14ac:dyDescent="0.2">
      <c r="A326" s="212"/>
      <c r="B326" s="195"/>
      <c r="C326" s="195"/>
      <c r="D326" s="156">
        <v>2020</v>
      </c>
      <c r="E326" s="157">
        <v>0</v>
      </c>
      <c r="F326" s="212"/>
    </row>
    <row r="327" spans="1:6" x14ac:dyDescent="0.2">
      <c r="A327" s="212"/>
      <c r="B327" s="195"/>
      <c r="C327" s="195"/>
      <c r="D327" s="156">
        <v>2021</v>
      </c>
      <c r="E327" s="157">
        <v>0</v>
      </c>
      <c r="F327" s="212"/>
    </row>
    <row r="328" spans="1:6" x14ac:dyDescent="0.2">
      <c r="A328" s="212"/>
      <c r="B328" s="196"/>
      <c r="C328" s="196"/>
      <c r="D328" s="160" t="s">
        <v>55</v>
      </c>
      <c r="E328" s="157">
        <v>0</v>
      </c>
      <c r="F328" s="190"/>
    </row>
    <row r="329" spans="1:6" x14ac:dyDescent="0.2">
      <c r="A329" s="212"/>
      <c r="B329" s="194" t="s">
        <v>4</v>
      </c>
      <c r="C329" s="194" t="s">
        <v>32</v>
      </c>
      <c r="D329" s="156">
        <v>2017</v>
      </c>
      <c r="E329" s="157">
        <v>0</v>
      </c>
      <c r="F329" s="189" t="s">
        <v>140</v>
      </c>
    </row>
    <row r="330" spans="1:6" x14ac:dyDescent="0.2">
      <c r="A330" s="212"/>
      <c r="B330" s="195"/>
      <c r="C330" s="195"/>
      <c r="D330" s="156">
        <v>2018</v>
      </c>
      <c r="E330" s="157">
        <v>0</v>
      </c>
      <c r="F330" s="212"/>
    </row>
    <row r="331" spans="1:6" x14ac:dyDescent="0.2">
      <c r="A331" s="212"/>
      <c r="B331" s="195"/>
      <c r="C331" s="195"/>
      <c r="D331" s="156">
        <v>2019</v>
      </c>
      <c r="E331" s="157">
        <v>0</v>
      </c>
      <c r="F331" s="212"/>
    </row>
    <row r="332" spans="1:6" x14ac:dyDescent="0.2">
      <c r="A332" s="212"/>
      <c r="B332" s="195"/>
      <c r="C332" s="195"/>
      <c r="D332" s="156">
        <v>2020</v>
      </c>
      <c r="E332" s="157">
        <v>0</v>
      </c>
      <c r="F332" s="212"/>
    </row>
    <row r="333" spans="1:6" x14ac:dyDescent="0.2">
      <c r="A333" s="212"/>
      <c r="B333" s="195"/>
      <c r="C333" s="195"/>
      <c r="D333" s="156">
        <v>2021</v>
      </c>
      <c r="E333" s="157">
        <v>0</v>
      </c>
      <c r="F333" s="212"/>
    </row>
    <row r="334" spans="1:6" x14ac:dyDescent="0.2">
      <c r="A334" s="212"/>
      <c r="B334" s="196"/>
      <c r="C334" s="196"/>
      <c r="D334" s="160" t="s">
        <v>55</v>
      </c>
      <c r="E334" s="157">
        <v>0</v>
      </c>
      <c r="F334" s="190"/>
    </row>
    <row r="335" spans="1:6" x14ac:dyDescent="0.2">
      <c r="A335" s="212"/>
      <c r="B335" s="194" t="s">
        <v>139</v>
      </c>
      <c r="C335" s="194" t="s">
        <v>32</v>
      </c>
      <c r="D335" s="156">
        <v>2017</v>
      </c>
      <c r="E335" s="157">
        <v>0</v>
      </c>
      <c r="F335" s="189" t="s">
        <v>140</v>
      </c>
    </row>
    <row r="336" spans="1:6" x14ac:dyDescent="0.2">
      <c r="A336" s="212"/>
      <c r="B336" s="195"/>
      <c r="C336" s="195"/>
      <c r="D336" s="156">
        <v>2018</v>
      </c>
      <c r="E336" s="157">
        <v>0</v>
      </c>
      <c r="F336" s="212"/>
    </row>
    <row r="337" spans="1:6" x14ac:dyDescent="0.2">
      <c r="A337" s="212"/>
      <c r="B337" s="195"/>
      <c r="C337" s="195"/>
      <c r="D337" s="156">
        <v>2019</v>
      </c>
      <c r="E337" s="157">
        <v>0</v>
      </c>
      <c r="F337" s="212"/>
    </row>
    <row r="338" spans="1:6" x14ac:dyDescent="0.2">
      <c r="A338" s="212"/>
      <c r="B338" s="195"/>
      <c r="C338" s="195"/>
      <c r="D338" s="156">
        <v>2020</v>
      </c>
      <c r="E338" s="157">
        <v>0</v>
      </c>
      <c r="F338" s="212"/>
    </row>
    <row r="339" spans="1:6" x14ac:dyDescent="0.2">
      <c r="A339" s="212"/>
      <c r="B339" s="195"/>
      <c r="C339" s="195"/>
      <c r="D339" s="156">
        <v>2021</v>
      </c>
      <c r="E339" s="157">
        <v>0</v>
      </c>
      <c r="F339" s="212"/>
    </row>
    <row r="340" spans="1:6" x14ac:dyDescent="0.2">
      <c r="A340" s="190"/>
      <c r="B340" s="196"/>
      <c r="C340" s="196"/>
      <c r="D340" s="160" t="s">
        <v>55</v>
      </c>
      <c r="E340" s="157">
        <v>0</v>
      </c>
      <c r="F340" s="190"/>
    </row>
    <row r="341" spans="1:6" x14ac:dyDescent="0.2">
      <c r="A341" s="219" t="s">
        <v>181</v>
      </c>
      <c r="B341" s="189" t="s">
        <v>45</v>
      </c>
      <c r="C341" s="194" t="s">
        <v>32</v>
      </c>
      <c r="D341" s="156">
        <v>2017</v>
      </c>
      <c r="E341" s="157">
        <v>0</v>
      </c>
      <c r="F341" s="189" t="s">
        <v>140</v>
      </c>
    </row>
    <row r="342" spans="1:6" x14ac:dyDescent="0.2">
      <c r="A342" s="220"/>
      <c r="B342" s="212"/>
      <c r="C342" s="195"/>
      <c r="D342" s="156">
        <v>2018</v>
      </c>
      <c r="E342" s="157">
        <v>0</v>
      </c>
      <c r="F342" s="212"/>
    </row>
    <row r="343" spans="1:6" x14ac:dyDescent="0.2">
      <c r="A343" s="220"/>
      <c r="B343" s="212"/>
      <c r="C343" s="195"/>
      <c r="D343" s="156">
        <v>2019</v>
      </c>
      <c r="E343" s="157">
        <v>0</v>
      </c>
      <c r="F343" s="212"/>
    </row>
    <row r="344" spans="1:6" x14ac:dyDescent="0.2">
      <c r="A344" s="220"/>
      <c r="B344" s="212"/>
      <c r="C344" s="195"/>
      <c r="D344" s="156">
        <v>2020</v>
      </c>
      <c r="E344" s="157">
        <v>0</v>
      </c>
      <c r="F344" s="212"/>
    </row>
    <row r="345" spans="1:6" x14ac:dyDescent="0.2">
      <c r="A345" s="220"/>
      <c r="B345" s="212"/>
      <c r="C345" s="195"/>
      <c r="D345" s="156">
        <v>2021</v>
      </c>
      <c r="E345" s="157">
        <v>0</v>
      </c>
      <c r="F345" s="212"/>
    </row>
    <row r="346" spans="1:6" ht="58.5" customHeight="1" x14ac:dyDescent="0.2">
      <c r="A346" s="220"/>
      <c r="B346" s="190"/>
      <c r="C346" s="196"/>
      <c r="D346" s="160" t="s">
        <v>55</v>
      </c>
      <c r="E346" s="157">
        <v>0</v>
      </c>
      <c r="F346" s="190"/>
    </row>
    <row r="347" spans="1:6" x14ac:dyDescent="0.2">
      <c r="A347" s="220"/>
      <c r="B347" s="194" t="s">
        <v>0</v>
      </c>
      <c r="C347" s="194" t="s">
        <v>32</v>
      </c>
      <c r="D347" s="156">
        <v>2017</v>
      </c>
      <c r="E347" s="157">
        <v>0</v>
      </c>
      <c r="F347" s="189" t="s">
        <v>140</v>
      </c>
    </row>
    <row r="348" spans="1:6" x14ac:dyDescent="0.2">
      <c r="A348" s="220"/>
      <c r="B348" s="195"/>
      <c r="C348" s="195"/>
      <c r="D348" s="156">
        <v>2018</v>
      </c>
      <c r="E348" s="157">
        <v>0</v>
      </c>
      <c r="F348" s="212"/>
    </row>
    <row r="349" spans="1:6" ht="0.75" customHeight="1" x14ac:dyDescent="0.2">
      <c r="A349" s="220"/>
      <c r="B349" s="195"/>
      <c r="C349" s="195"/>
      <c r="D349" s="156">
        <v>2019</v>
      </c>
      <c r="E349" s="157">
        <v>0</v>
      </c>
      <c r="F349" s="212"/>
    </row>
    <row r="350" spans="1:6" ht="3.75" hidden="1" customHeight="1" x14ac:dyDescent="0.2">
      <c r="A350" s="220"/>
      <c r="B350" s="195"/>
      <c r="C350" s="195"/>
      <c r="D350" s="156">
        <v>2020</v>
      </c>
      <c r="E350" s="157">
        <v>0</v>
      </c>
      <c r="F350" s="212"/>
    </row>
    <row r="351" spans="1:6" x14ac:dyDescent="0.2">
      <c r="A351" s="220"/>
      <c r="B351" s="195"/>
      <c r="C351" s="195"/>
      <c r="D351" s="156">
        <v>2021</v>
      </c>
      <c r="E351" s="157">
        <v>0</v>
      </c>
      <c r="F351" s="212"/>
    </row>
    <row r="352" spans="1:6" x14ac:dyDescent="0.2">
      <c r="A352" s="220"/>
      <c r="B352" s="196"/>
      <c r="C352" s="196"/>
      <c r="D352" s="160" t="s">
        <v>55</v>
      </c>
      <c r="E352" s="157">
        <v>0</v>
      </c>
      <c r="F352" s="190"/>
    </row>
    <row r="353" spans="1:6" x14ac:dyDescent="0.2">
      <c r="A353" s="220"/>
      <c r="B353" s="194" t="s">
        <v>4</v>
      </c>
      <c r="C353" s="194" t="s">
        <v>32</v>
      </c>
      <c r="D353" s="156">
        <v>2017</v>
      </c>
      <c r="E353" s="157">
        <v>0</v>
      </c>
      <c r="F353" s="189" t="s">
        <v>140</v>
      </c>
    </row>
    <row r="354" spans="1:6" x14ac:dyDescent="0.2">
      <c r="A354" s="220"/>
      <c r="B354" s="195"/>
      <c r="C354" s="195"/>
      <c r="D354" s="156">
        <v>2018</v>
      </c>
      <c r="E354" s="157">
        <v>0</v>
      </c>
      <c r="F354" s="212"/>
    </row>
    <row r="355" spans="1:6" x14ac:dyDescent="0.2">
      <c r="A355" s="220"/>
      <c r="B355" s="195"/>
      <c r="C355" s="195"/>
      <c r="D355" s="156">
        <v>2019</v>
      </c>
      <c r="E355" s="157">
        <v>0</v>
      </c>
      <c r="F355" s="212"/>
    </row>
    <row r="356" spans="1:6" x14ac:dyDescent="0.2">
      <c r="A356" s="220"/>
      <c r="B356" s="195"/>
      <c r="C356" s="195"/>
      <c r="D356" s="156">
        <v>2020</v>
      </c>
      <c r="E356" s="157">
        <v>0</v>
      </c>
      <c r="F356" s="212"/>
    </row>
    <row r="357" spans="1:6" x14ac:dyDescent="0.2">
      <c r="A357" s="220"/>
      <c r="B357" s="195"/>
      <c r="C357" s="195"/>
      <c r="D357" s="156">
        <v>2021</v>
      </c>
      <c r="E357" s="157">
        <v>0</v>
      </c>
      <c r="F357" s="212"/>
    </row>
    <row r="358" spans="1:6" x14ac:dyDescent="0.2">
      <c r="A358" s="220"/>
      <c r="B358" s="196"/>
      <c r="C358" s="196"/>
      <c r="D358" s="160" t="s">
        <v>55</v>
      </c>
      <c r="E358" s="157">
        <v>0</v>
      </c>
      <c r="F358" s="190"/>
    </row>
    <row r="359" spans="1:6" x14ac:dyDescent="0.2">
      <c r="A359" s="220"/>
      <c r="B359" s="194" t="s">
        <v>139</v>
      </c>
      <c r="C359" s="194" t="s">
        <v>32</v>
      </c>
      <c r="D359" s="156">
        <v>2017</v>
      </c>
      <c r="E359" s="157">
        <v>0</v>
      </c>
      <c r="F359" s="189" t="s">
        <v>140</v>
      </c>
    </row>
    <row r="360" spans="1:6" x14ac:dyDescent="0.2">
      <c r="A360" s="220"/>
      <c r="B360" s="195"/>
      <c r="C360" s="195"/>
      <c r="D360" s="156">
        <v>2018</v>
      </c>
      <c r="E360" s="157">
        <v>0</v>
      </c>
      <c r="F360" s="212"/>
    </row>
    <row r="361" spans="1:6" x14ac:dyDescent="0.2">
      <c r="A361" s="220"/>
      <c r="B361" s="195"/>
      <c r="C361" s="195"/>
      <c r="D361" s="156">
        <v>2019</v>
      </c>
      <c r="E361" s="157">
        <v>0</v>
      </c>
      <c r="F361" s="212"/>
    </row>
    <row r="362" spans="1:6" x14ac:dyDescent="0.2">
      <c r="A362" s="220"/>
      <c r="B362" s="195"/>
      <c r="C362" s="195"/>
      <c r="D362" s="156">
        <v>2020</v>
      </c>
      <c r="E362" s="157">
        <v>0</v>
      </c>
      <c r="F362" s="212"/>
    </row>
    <row r="363" spans="1:6" x14ac:dyDescent="0.2">
      <c r="A363" s="220"/>
      <c r="B363" s="195"/>
      <c r="C363" s="195"/>
      <c r="D363" s="156">
        <v>2021</v>
      </c>
      <c r="E363" s="157">
        <v>0</v>
      </c>
      <c r="F363" s="212"/>
    </row>
    <row r="364" spans="1:6" x14ac:dyDescent="0.2">
      <c r="A364" s="221"/>
      <c r="B364" s="196"/>
      <c r="C364" s="196"/>
      <c r="D364" s="160" t="s">
        <v>55</v>
      </c>
      <c r="E364" s="157">
        <v>0</v>
      </c>
      <c r="F364" s="190"/>
    </row>
    <row r="365" spans="1:6" x14ac:dyDescent="0.2">
      <c r="A365" s="189" t="s">
        <v>182</v>
      </c>
      <c r="B365" s="189" t="s">
        <v>45</v>
      </c>
      <c r="C365" s="194" t="s">
        <v>32</v>
      </c>
      <c r="D365" s="156">
        <v>2017</v>
      </c>
      <c r="E365" s="156">
        <v>0</v>
      </c>
      <c r="F365" s="189" t="s">
        <v>140</v>
      </c>
    </row>
    <row r="366" spans="1:6" x14ac:dyDescent="0.2">
      <c r="A366" s="212"/>
      <c r="B366" s="212"/>
      <c r="C366" s="195"/>
      <c r="D366" s="156">
        <v>2018</v>
      </c>
      <c r="E366" s="156">
        <v>0</v>
      </c>
      <c r="F366" s="212"/>
    </row>
    <row r="367" spans="1:6" x14ac:dyDescent="0.2">
      <c r="A367" s="212"/>
      <c r="B367" s="212"/>
      <c r="C367" s="195"/>
      <c r="D367" s="156">
        <v>2019</v>
      </c>
      <c r="E367" s="157">
        <v>0</v>
      </c>
      <c r="F367" s="212"/>
    </row>
    <row r="368" spans="1:6" x14ac:dyDescent="0.2">
      <c r="A368" s="212"/>
      <c r="B368" s="212"/>
      <c r="C368" s="195"/>
      <c r="D368" s="156">
        <v>2020</v>
      </c>
      <c r="E368" s="157">
        <v>0</v>
      </c>
      <c r="F368" s="212"/>
    </row>
    <row r="369" spans="1:13" x14ac:dyDescent="0.2">
      <c r="A369" s="212"/>
      <c r="B369" s="212"/>
      <c r="C369" s="195"/>
      <c r="D369" s="156">
        <v>2021</v>
      </c>
      <c r="E369" s="157">
        <v>0</v>
      </c>
      <c r="F369" s="212"/>
    </row>
    <row r="370" spans="1:13" x14ac:dyDescent="0.2">
      <c r="A370" s="212"/>
      <c r="B370" s="190"/>
      <c r="C370" s="196"/>
      <c r="D370" s="156" t="s">
        <v>55</v>
      </c>
      <c r="E370" s="156">
        <f>SUM(E365:E369)</f>
        <v>0</v>
      </c>
      <c r="F370" s="190"/>
    </row>
    <row r="371" spans="1:13" x14ac:dyDescent="0.2">
      <c r="A371" s="212"/>
      <c r="B371" s="194" t="s">
        <v>138</v>
      </c>
      <c r="C371" s="194" t="s">
        <v>32</v>
      </c>
      <c r="D371" s="156">
        <v>2017</v>
      </c>
      <c r="E371" s="157">
        <v>0</v>
      </c>
      <c r="F371" s="189" t="s">
        <v>140</v>
      </c>
    </row>
    <row r="372" spans="1:13" x14ac:dyDescent="0.2">
      <c r="A372" s="212"/>
      <c r="B372" s="195"/>
      <c r="C372" s="195"/>
      <c r="D372" s="156">
        <v>2018</v>
      </c>
      <c r="E372" s="157">
        <v>0</v>
      </c>
      <c r="F372" s="212"/>
    </row>
    <row r="373" spans="1:13" x14ac:dyDescent="0.2">
      <c r="A373" s="212"/>
      <c r="B373" s="195"/>
      <c r="C373" s="195"/>
      <c r="D373" s="156">
        <v>2019</v>
      </c>
      <c r="E373" s="157">
        <v>0</v>
      </c>
      <c r="F373" s="212"/>
    </row>
    <row r="374" spans="1:13" x14ac:dyDescent="0.2">
      <c r="A374" s="212"/>
      <c r="B374" s="195"/>
      <c r="C374" s="195"/>
      <c r="D374" s="156">
        <v>2020</v>
      </c>
      <c r="E374" s="157">
        <v>0</v>
      </c>
      <c r="F374" s="212"/>
    </row>
    <row r="375" spans="1:13" x14ac:dyDescent="0.2">
      <c r="A375" s="212"/>
      <c r="B375" s="195"/>
      <c r="C375" s="195"/>
      <c r="D375" s="156">
        <v>2021</v>
      </c>
      <c r="E375" s="157">
        <v>0</v>
      </c>
      <c r="F375" s="212"/>
    </row>
    <row r="376" spans="1:13" x14ac:dyDescent="0.2">
      <c r="A376" s="212"/>
      <c r="B376" s="196"/>
      <c r="C376" s="196"/>
      <c r="D376" s="160" t="s">
        <v>55</v>
      </c>
      <c r="E376" s="157">
        <v>0</v>
      </c>
      <c r="F376" s="190"/>
    </row>
    <row r="377" spans="1:13" x14ac:dyDescent="0.2">
      <c r="A377" s="212"/>
      <c r="B377" s="194" t="s">
        <v>4</v>
      </c>
      <c r="C377" s="194" t="s">
        <v>32</v>
      </c>
      <c r="D377" s="156">
        <v>2017</v>
      </c>
      <c r="E377" s="157">
        <v>0</v>
      </c>
      <c r="F377" s="189" t="s">
        <v>140</v>
      </c>
    </row>
    <row r="378" spans="1:13" x14ac:dyDescent="0.2">
      <c r="A378" s="212"/>
      <c r="B378" s="195"/>
      <c r="C378" s="195"/>
      <c r="D378" s="156">
        <v>2018</v>
      </c>
      <c r="E378" s="157">
        <v>0</v>
      </c>
      <c r="F378" s="212"/>
    </row>
    <row r="379" spans="1:13" x14ac:dyDescent="0.2">
      <c r="A379" s="212"/>
      <c r="B379" s="195"/>
      <c r="C379" s="195"/>
      <c r="D379" s="156">
        <v>2019</v>
      </c>
      <c r="E379" s="157">
        <v>0</v>
      </c>
      <c r="F379" s="212"/>
    </row>
    <row r="380" spans="1:13" x14ac:dyDescent="0.2">
      <c r="A380" s="212"/>
      <c r="B380" s="195"/>
      <c r="C380" s="195"/>
      <c r="D380" s="156">
        <v>2020</v>
      </c>
      <c r="E380" s="157">
        <v>0</v>
      </c>
      <c r="F380" s="212"/>
    </row>
    <row r="381" spans="1:13" x14ac:dyDescent="0.2">
      <c r="A381" s="212"/>
      <c r="B381" s="195"/>
      <c r="C381" s="195"/>
      <c r="D381" s="156">
        <v>2021</v>
      </c>
      <c r="E381" s="157">
        <v>0</v>
      </c>
      <c r="F381" s="212"/>
    </row>
    <row r="382" spans="1:13" x14ac:dyDescent="0.2">
      <c r="A382" s="212"/>
      <c r="B382" s="196"/>
      <c r="C382" s="196"/>
      <c r="D382" s="160" t="s">
        <v>55</v>
      </c>
      <c r="E382" s="157">
        <v>0</v>
      </c>
      <c r="F382" s="190"/>
    </row>
    <row r="383" spans="1:13" x14ac:dyDescent="0.2">
      <c r="A383" s="212"/>
      <c r="B383" s="194" t="s">
        <v>139</v>
      </c>
      <c r="C383" s="194" t="s">
        <v>32</v>
      </c>
      <c r="D383" s="156">
        <v>2017</v>
      </c>
      <c r="E383" s="157">
        <v>0</v>
      </c>
      <c r="F383" s="189" t="s">
        <v>140</v>
      </c>
      <c r="M383" s="28"/>
    </row>
    <row r="384" spans="1:13" x14ac:dyDescent="0.2">
      <c r="A384" s="212"/>
      <c r="B384" s="195"/>
      <c r="C384" s="195"/>
      <c r="D384" s="156">
        <v>2018</v>
      </c>
      <c r="E384" s="157">
        <v>0</v>
      </c>
      <c r="F384" s="212"/>
      <c r="M384" s="28"/>
    </row>
    <row r="385" spans="1:13" x14ac:dyDescent="0.2">
      <c r="A385" s="212"/>
      <c r="B385" s="195"/>
      <c r="C385" s="195"/>
      <c r="D385" s="156">
        <v>2019</v>
      </c>
      <c r="E385" s="157">
        <v>0</v>
      </c>
      <c r="F385" s="212"/>
      <c r="M385" s="28"/>
    </row>
    <row r="386" spans="1:13" x14ac:dyDescent="0.2">
      <c r="A386" s="212"/>
      <c r="B386" s="195"/>
      <c r="C386" s="195"/>
      <c r="D386" s="156">
        <v>2020</v>
      </c>
      <c r="E386" s="157">
        <v>0</v>
      </c>
      <c r="F386" s="212"/>
      <c r="M386" s="28"/>
    </row>
    <row r="387" spans="1:13" x14ac:dyDescent="0.2">
      <c r="A387" s="212"/>
      <c r="B387" s="195"/>
      <c r="C387" s="195"/>
      <c r="D387" s="156">
        <v>2021</v>
      </c>
      <c r="E387" s="157">
        <v>0</v>
      </c>
      <c r="F387" s="212"/>
      <c r="M387" s="28"/>
    </row>
    <row r="388" spans="1:13" x14ac:dyDescent="0.2">
      <c r="A388" s="190"/>
      <c r="B388" s="196"/>
      <c r="C388" s="196"/>
      <c r="D388" s="160" t="s">
        <v>55</v>
      </c>
      <c r="E388" s="157">
        <v>0</v>
      </c>
      <c r="F388" s="190"/>
      <c r="M388" s="28"/>
    </row>
    <row r="389" spans="1:13" x14ac:dyDescent="0.2">
      <c r="A389" s="219" t="s">
        <v>187</v>
      </c>
      <c r="B389" s="189" t="s">
        <v>45</v>
      </c>
      <c r="C389" s="189" t="s">
        <v>274</v>
      </c>
      <c r="D389" s="156">
        <v>2017</v>
      </c>
      <c r="E389" s="157">
        <f>E413</f>
        <v>750</v>
      </c>
      <c r="F389" s="189" t="s">
        <v>140</v>
      </c>
    </row>
    <row r="390" spans="1:13" x14ac:dyDescent="0.2">
      <c r="A390" s="220"/>
      <c r="B390" s="212"/>
      <c r="C390" s="212"/>
      <c r="D390" s="156">
        <v>2018</v>
      </c>
      <c r="E390" s="157">
        <f t="shared" ref="E390:E394" si="1">E414</f>
        <v>788</v>
      </c>
      <c r="F390" s="212"/>
    </row>
    <row r="391" spans="1:13" x14ac:dyDescent="0.2">
      <c r="A391" s="220"/>
      <c r="B391" s="212"/>
      <c r="C391" s="212"/>
      <c r="D391" s="156">
        <v>2019</v>
      </c>
      <c r="E391" s="157">
        <f t="shared" si="1"/>
        <v>784</v>
      </c>
      <c r="F391" s="212"/>
    </row>
    <row r="392" spans="1:13" x14ac:dyDescent="0.2">
      <c r="A392" s="220"/>
      <c r="B392" s="212"/>
      <c r="C392" s="212"/>
      <c r="D392" s="156">
        <v>2020</v>
      </c>
      <c r="E392" s="157">
        <f t="shared" si="1"/>
        <v>784</v>
      </c>
      <c r="F392" s="212"/>
    </row>
    <row r="393" spans="1:13" x14ac:dyDescent="0.2">
      <c r="A393" s="220"/>
      <c r="B393" s="212"/>
      <c r="C393" s="212"/>
      <c r="D393" s="156">
        <v>2021</v>
      </c>
      <c r="E393" s="157">
        <f t="shared" si="1"/>
        <v>784</v>
      </c>
      <c r="F393" s="212"/>
    </row>
    <row r="394" spans="1:13" x14ac:dyDescent="0.2">
      <c r="A394" s="220"/>
      <c r="B394" s="190"/>
      <c r="C394" s="190"/>
      <c r="D394" s="160" t="s">
        <v>55</v>
      </c>
      <c r="E394" s="157">
        <f t="shared" si="1"/>
        <v>3890</v>
      </c>
      <c r="F394" s="190"/>
    </row>
    <row r="395" spans="1:13" x14ac:dyDescent="0.2">
      <c r="A395" s="220"/>
      <c r="B395" s="194" t="s">
        <v>138</v>
      </c>
      <c r="C395" s="194" t="s">
        <v>32</v>
      </c>
      <c r="D395" s="156">
        <v>2017</v>
      </c>
      <c r="E395" s="157">
        <v>0</v>
      </c>
      <c r="F395" s="189" t="s">
        <v>140</v>
      </c>
    </row>
    <row r="396" spans="1:13" x14ac:dyDescent="0.2">
      <c r="A396" s="220"/>
      <c r="B396" s="195"/>
      <c r="C396" s="195"/>
      <c r="D396" s="156">
        <v>2018</v>
      </c>
      <c r="E396" s="157">
        <v>0</v>
      </c>
      <c r="F396" s="212"/>
    </row>
    <row r="397" spans="1:13" x14ac:dyDescent="0.2">
      <c r="A397" s="220"/>
      <c r="B397" s="195"/>
      <c r="C397" s="195"/>
      <c r="D397" s="156">
        <v>2019</v>
      </c>
      <c r="E397" s="157">
        <v>0</v>
      </c>
      <c r="F397" s="212"/>
    </row>
    <row r="398" spans="1:13" x14ac:dyDescent="0.2">
      <c r="A398" s="220"/>
      <c r="B398" s="195"/>
      <c r="C398" s="195"/>
      <c r="D398" s="156">
        <v>2020</v>
      </c>
      <c r="E398" s="157">
        <v>0</v>
      </c>
      <c r="F398" s="212"/>
    </row>
    <row r="399" spans="1:13" x14ac:dyDescent="0.2">
      <c r="A399" s="220"/>
      <c r="B399" s="195"/>
      <c r="C399" s="195"/>
      <c r="D399" s="156">
        <v>2021</v>
      </c>
      <c r="E399" s="157">
        <v>0</v>
      </c>
      <c r="F399" s="212"/>
    </row>
    <row r="400" spans="1:13" x14ac:dyDescent="0.2">
      <c r="A400" s="220"/>
      <c r="B400" s="196"/>
      <c r="C400" s="196"/>
      <c r="D400" s="160" t="s">
        <v>55</v>
      </c>
      <c r="E400" s="157">
        <v>0</v>
      </c>
      <c r="F400" s="190"/>
    </row>
    <row r="401" spans="1:6" x14ac:dyDescent="0.2">
      <c r="A401" s="220"/>
      <c r="B401" s="194" t="s">
        <v>4</v>
      </c>
      <c r="C401" s="194" t="s">
        <v>32</v>
      </c>
      <c r="D401" s="156">
        <v>2017</v>
      </c>
      <c r="E401" s="157">
        <v>0</v>
      </c>
      <c r="F401" s="189" t="s">
        <v>140</v>
      </c>
    </row>
    <row r="402" spans="1:6" x14ac:dyDescent="0.2">
      <c r="A402" s="220"/>
      <c r="B402" s="195"/>
      <c r="C402" s="195"/>
      <c r="D402" s="156">
        <v>2018</v>
      </c>
      <c r="E402" s="157">
        <v>0</v>
      </c>
      <c r="F402" s="212"/>
    </row>
    <row r="403" spans="1:6" x14ac:dyDescent="0.2">
      <c r="A403" s="220"/>
      <c r="B403" s="195"/>
      <c r="C403" s="195"/>
      <c r="D403" s="156">
        <v>2019</v>
      </c>
      <c r="E403" s="157">
        <v>0</v>
      </c>
      <c r="F403" s="212"/>
    </row>
    <row r="404" spans="1:6" x14ac:dyDescent="0.2">
      <c r="A404" s="220"/>
      <c r="B404" s="195"/>
      <c r="C404" s="195"/>
      <c r="D404" s="156">
        <v>2020</v>
      </c>
      <c r="E404" s="157">
        <v>0</v>
      </c>
      <c r="F404" s="212"/>
    </row>
    <row r="405" spans="1:6" x14ac:dyDescent="0.2">
      <c r="A405" s="220"/>
      <c r="B405" s="195"/>
      <c r="C405" s="195"/>
      <c r="D405" s="156">
        <v>2021</v>
      </c>
      <c r="E405" s="157">
        <v>0</v>
      </c>
      <c r="F405" s="212"/>
    </row>
    <row r="406" spans="1:6" x14ac:dyDescent="0.2">
      <c r="A406" s="220"/>
      <c r="B406" s="196"/>
      <c r="C406" s="196"/>
      <c r="D406" s="160" t="s">
        <v>55</v>
      </c>
      <c r="E406" s="157">
        <v>0</v>
      </c>
      <c r="F406" s="190"/>
    </row>
    <row r="407" spans="1:6" x14ac:dyDescent="0.2">
      <c r="A407" s="220"/>
      <c r="B407" s="194" t="s">
        <v>139</v>
      </c>
      <c r="C407" s="194" t="str">
        <f>C425</f>
        <v>-</v>
      </c>
      <c r="D407" s="156">
        <v>2017</v>
      </c>
      <c r="E407" s="157">
        <v>0</v>
      </c>
      <c r="F407" s="189" t="s">
        <v>140</v>
      </c>
    </row>
    <row r="408" spans="1:6" x14ac:dyDescent="0.2">
      <c r="A408" s="220"/>
      <c r="B408" s="195"/>
      <c r="C408" s="195"/>
      <c r="D408" s="156">
        <v>2018</v>
      </c>
      <c r="E408" s="157">
        <v>0</v>
      </c>
      <c r="F408" s="212"/>
    </row>
    <row r="409" spans="1:6" x14ac:dyDescent="0.2">
      <c r="A409" s="220"/>
      <c r="B409" s="195"/>
      <c r="C409" s="195"/>
      <c r="D409" s="156">
        <v>2019</v>
      </c>
      <c r="E409" s="157">
        <v>0</v>
      </c>
      <c r="F409" s="212"/>
    </row>
    <row r="410" spans="1:6" x14ac:dyDescent="0.2">
      <c r="A410" s="220"/>
      <c r="B410" s="195"/>
      <c r="C410" s="195"/>
      <c r="D410" s="156">
        <v>2020</v>
      </c>
      <c r="E410" s="157">
        <v>0</v>
      </c>
      <c r="F410" s="212"/>
    </row>
    <row r="411" spans="1:6" x14ac:dyDescent="0.2">
      <c r="A411" s="220"/>
      <c r="B411" s="195"/>
      <c r="C411" s="195"/>
      <c r="D411" s="156">
        <v>2021</v>
      </c>
      <c r="E411" s="157">
        <v>0</v>
      </c>
      <c r="F411" s="212"/>
    </row>
    <row r="412" spans="1:6" x14ac:dyDescent="0.2">
      <c r="A412" s="221"/>
      <c r="B412" s="196"/>
      <c r="C412" s="196"/>
      <c r="D412" s="160" t="s">
        <v>55</v>
      </c>
      <c r="E412" s="157">
        <v>0</v>
      </c>
      <c r="F412" s="190"/>
    </row>
    <row r="413" spans="1:6" x14ac:dyDescent="0.2">
      <c r="A413" s="189" t="s">
        <v>188</v>
      </c>
      <c r="B413" s="189" t="s">
        <v>45</v>
      </c>
      <c r="C413" s="189" t="s">
        <v>275</v>
      </c>
      <c r="D413" s="156">
        <v>2017</v>
      </c>
      <c r="E413" s="156">
        <v>750</v>
      </c>
      <c r="F413" s="189" t="s">
        <v>140</v>
      </c>
    </row>
    <row r="414" spans="1:6" x14ac:dyDescent="0.2">
      <c r="A414" s="212"/>
      <c r="B414" s="212"/>
      <c r="C414" s="212"/>
      <c r="D414" s="156">
        <v>2018</v>
      </c>
      <c r="E414" s="156">
        <v>788</v>
      </c>
      <c r="F414" s="212"/>
    </row>
    <row r="415" spans="1:6" x14ac:dyDescent="0.2">
      <c r="A415" s="212"/>
      <c r="B415" s="212"/>
      <c r="C415" s="212"/>
      <c r="D415" s="156">
        <v>2019</v>
      </c>
      <c r="E415" s="157">
        <v>784</v>
      </c>
      <c r="F415" s="212"/>
    </row>
    <row r="416" spans="1:6" x14ac:dyDescent="0.2">
      <c r="A416" s="212"/>
      <c r="B416" s="212"/>
      <c r="C416" s="212"/>
      <c r="D416" s="156">
        <v>2020</v>
      </c>
      <c r="E416" s="157">
        <v>784</v>
      </c>
      <c r="F416" s="212"/>
    </row>
    <row r="417" spans="1:6" x14ac:dyDescent="0.2">
      <c r="A417" s="212"/>
      <c r="B417" s="212"/>
      <c r="C417" s="212"/>
      <c r="D417" s="156">
        <v>2021</v>
      </c>
      <c r="E417" s="157">
        <v>784</v>
      </c>
      <c r="F417" s="212"/>
    </row>
    <row r="418" spans="1:6" x14ac:dyDescent="0.2">
      <c r="A418" s="212"/>
      <c r="B418" s="190"/>
      <c r="C418" s="190"/>
      <c r="D418" s="156" t="s">
        <v>55</v>
      </c>
      <c r="E418" s="156">
        <f>SUM(E413:E417)</f>
        <v>3890</v>
      </c>
      <c r="F418" s="190"/>
    </row>
    <row r="419" spans="1:6" x14ac:dyDescent="0.2">
      <c r="A419" s="212"/>
      <c r="B419" s="194" t="s">
        <v>138</v>
      </c>
      <c r="C419" s="194" t="s">
        <v>32</v>
      </c>
      <c r="D419" s="156">
        <v>2017</v>
      </c>
      <c r="E419" s="157">
        <v>0</v>
      </c>
      <c r="F419" s="189" t="s">
        <v>140</v>
      </c>
    </row>
    <row r="420" spans="1:6" x14ac:dyDescent="0.2">
      <c r="A420" s="212"/>
      <c r="B420" s="195"/>
      <c r="C420" s="195"/>
      <c r="D420" s="156">
        <v>2018</v>
      </c>
      <c r="E420" s="157">
        <v>0</v>
      </c>
      <c r="F420" s="212"/>
    </row>
    <row r="421" spans="1:6" x14ac:dyDescent="0.2">
      <c r="A421" s="212"/>
      <c r="B421" s="195"/>
      <c r="C421" s="195"/>
      <c r="D421" s="156">
        <v>2019</v>
      </c>
      <c r="E421" s="157">
        <v>0</v>
      </c>
      <c r="F421" s="212"/>
    </row>
    <row r="422" spans="1:6" x14ac:dyDescent="0.2">
      <c r="A422" s="212"/>
      <c r="B422" s="195"/>
      <c r="C422" s="195"/>
      <c r="D422" s="156">
        <v>2020</v>
      </c>
      <c r="E422" s="157">
        <v>0</v>
      </c>
      <c r="F422" s="212"/>
    </row>
    <row r="423" spans="1:6" x14ac:dyDescent="0.2">
      <c r="A423" s="212"/>
      <c r="B423" s="195"/>
      <c r="C423" s="195"/>
      <c r="D423" s="156">
        <v>2021</v>
      </c>
      <c r="E423" s="157">
        <v>0</v>
      </c>
      <c r="F423" s="212"/>
    </row>
    <row r="424" spans="1:6" x14ac:dyDescent="0.2">
      <c r="A424" s="212"/>
      <c r="B424" s="196"/>
      <c r="C424" s="196"/>
      <c r="D424" s="160" t="s">
        <v>55</v>
      </c>
      <c r="E424" s="157">
        <v>0</v>
      </c>
      <c r="F424" s="190"/>
    </row>
    <row r="425" spans="1:6" x14ac:dyDescent="0.2">
      <c r="A425" s="212"/>
      <c r="B425" s="194" t="s">
        <v>4</v>
      </c>
      <c r="C425" s="194" t="s">
        <v>32</v>
      </c>
      <c r="D425" s="156">
        <v>2017</v>
      </c>
      <c r="E425" s="157">
        <v>0</v>
      </c>
      <c r="F425" s="189" t="s">
        <v>140</v>
      </c>
    </row>
    <row r="426" spans="1:6" x14ac:dyDescent="0.2">
      <c r="A426" s="212"/>
      <c r="B426" s="195"/>
      <c r="C426" s="195"/>
      <c r="D426" s="156">
        <v>2018</v>
      </c>
      <c r="E426" s="157">
        <v>0</v>
      </c>
      <c r="F426" s="212"/>
    </row>
    <row r="427" spans="1:6" x14ac:dyDescent="0.2">
      <c r="A427" s="212"/>
      <c r="B427" s="195"/>
      <c r="C427" s="195"/>
      <c r="D427" s="156">
        <v>2019</v>
      </c>
      <c r="E427" s="157">
        <v>0</v>
      </c>
      <c r="F427" s="212"/>
    </row>
    <row r="428" spans="1:6" x14ac:dyDescent="0.2">
      <c r="A428" s="212"/>
      <c r="B428" s="195"/>
      <c r="C428" s="195"/>
      <c r="D428" s="156">
        <v>2020</v>
      </c>
      <c r="E428" s="157">
        <v>0</v>
      </c>
      <c r="F428" s="212"/>
    </row>
    <row r="429" spans="1:6" x14ac:dyDescent="0.2">
      <c r="A429" s="212"/>
      <c r="B429" s="195"/>
      <c r="C429" s="195"/>
      <c r="D429" s="156">
        <v>2021</v>
      </c>
      <c r="E429" s="157">
        <v>0</v>
      </c>
      <c r="F429" s="212"/>
    </row>
    <row r="430" spans="1:6" x14ac:dyDescent="0.2">
      <c r="A430" s="212"/>
      <c r="B430" s="196"/>
      <c r="C430" s="196"/>
      <c r="D430" s="160" t="s">
        <v>55</v>
      </c>
      <c r="E430" s="157">
        <v>0</v>
      </c>
      <c r="F430" s="190"/>
    </row>
    <row r="431" spans="1:6" x14ac:dyDescent="0.2">
      <c r="A431" s="212"/>
      <c r="B431" s="194" t="s">
        <v>139</v>
      </c>
      <c r="C431" s="194" t="s">
        <v>32</v>
      </c>
      <c r="D431" s="156">
        <v>2017</v>
      </c>
      <c r="E431" s="157">
        <v>0</v>
      </c>
      <c r="F431" s="189" t="s">
        <v>140</v>
      </c>
    </row>
    <row r="432" spans="1:6" x14ac:dyDescent="0.2">
      <c r="A432" s="212"/>
      <c r="B432" s="195"/>
      <c r="C432" s="195"/>
      <c r="D432" s="156">
        <v>2018</v>
      </c>
      <c r="E432" s="157">
        <v>0</v>
      </c>
      <c r="F432" s="212"/>
    </row>
    <row r="433" spans="1:6" x14ac:dyDescent="0.2">
      <c r="A433" s="212"/>
      <c r="B433" s="195"/>
      <c r="C433" s="195"/>
      <c r="D433" s="156">
        <v>2019</v>
      </c>
      <c r="E433" s="157">
        <v>0</v>
      </c>
      <c r="F433" s="212"/>
    </row>
    <row r="434" spans="1:6" x14ac:dyDescent="0.2">
      <c r="A434" s="212"/>
      <c r="B434" s="195"/>
      <c r="C434" s="195"/>
      <c r="D434" s="156">
        <v>2020</v>
      </c>
      <c r="E434" s="157">
        <v>0</v>
      </c>
      <c r="F434" s="212"/>
    </row>
    <row r="435" spans="1:6" x14ac:dyDescent="0.2">
      <c r="A435" s="212"/>
      <c r="B435" s="195"/>
      <c r="C435" s="195"/>
      <c r="D435" s="156">
        <v>2021</v>
      </c>
      <c r="E435" s="157">
        <v>0</v>
      </c>
      <c r="F435" s="212"/>
    </row>
    <row r="436" spans="1:6" x14ac:dyDescent="0.2">
      <c r="A436" s="190"/>
      <c r="B436" s="196"/>
      <c r="C436" s="196"/>
      <c r="D436" s="160" t="s">
        <v>55</v>
      </c>
      <c r="E436" s="157">
        <v>0</v>
      </c>
      <c r="F436" s="190"/>
    </row>
    <row r="437" spans="1:6" x14ac:dyDescent="0.2">
      <c r="A437" s="189" t="s">
        <v>228</v>
      </c>
      <c r="B437" s="189" t="s">
        <v>45</v>
      </c>
      <c r="C437" s="189" t="s">
        <v>32</v>
      </c>
      <c r="D437" s="156">
        <v>2017</v>
      </c>
      <c r="E437" s="157">
        <v>42722</v>
      </c>
      <c r="F437" s="189" t="s">
        <v>140</v>
      </c>
    </row>
    <row r="438" spans="1:6" x14ac:dyDescent="0.2">
      <c r="A438" s="212"/>
      <c r="B438" s="212"/>
      <c r="C438" s="212"/>
      <c r="D438" s="156">
        <v>2018</v>
      </c>
      <c r="E438" s="157">
        <v>2426</v>
      </c>
      <c r="F438" s="212"/>
    </row>
    <row r="439" spans="1:6" x14ac:dyDescent="0.2">
      <c r="A439" s="212"/>
      <c r="B439" s="212"/>
      <c r="C439" s="212"/>
      <c r="D439" s="156">
        <v>2019</v>
      </c>
      <c r="E439" s="157">
        <v>2414</v>
      </c>
      <c r="F439" s="212"/>
    </row>
    <row r="440" spans="1:6" x14ac:dyDescent="0.2">
      <c r="A440" s="212"/>
      <c r="B440" s="212"/>
      <c r="C440" s="212"/>
      <c r="D440" s="156">
        <v>2020</v>
      </c>
      <c r="E440" s="157">
        <v>5582</v>
      </c>
      <c r="F440" s="212"/>
    </row>
    <row r="441" spans="1:6" x14ac:dyDescent="0.2">
      <c r="A441" s="212"/>
      <c r="B441" s="212"/>
      <c r="C441" s="212"/>
      <c r="D441" s="156">
        <v>2021</v>
      </c>
      <c r="E441" s="157">
        <v>2414</v>
      </c>
      <c r="F441" s="212"/>
    </row>
    <row r="442" spans="1:6" x14ac:dyDescent="0.2">
      <c r="A442" s="212"/>
      <c r="B442" s="190"/>
      <c r="C442" s="212"/>
      <c r="D442" s="160" t="s">
        <v>55</v>
      </c>
      <c r="E442" s="157">
        <v>55558</v>
      </c>
      <c r="F442" s="190"/>
    </row>
    <row r="443" spans="1:6" x14ac:dyDescent="0.2">
      <c r="A443" s="212"/>
      <c r="B443" s="194" t="s">
        <v>0</v>
      </c>
      <c r="C443" s="212"/>
      <c r="D443" s="156">
        <v>2017</v>
      </c>
      <c r="E443" s="157">
        <v>567</v>
      </c>
      <c r="F443" s="189" t="s">
        <v>140</v>
      </c>
    </row>
    <row r="444" spans="1:6" x14ac:dyDescent="0.2">
      <c r="A444" s="212"/>
      <c r="B444" s="195"/>
      <c r="C444" s="212"/>
      <c r="D444" s="156">
        <v>2018</v>
      </c>
      <c r="E444" s="157">
        <f t="shared" ref="E444:E460" si="2">E396+E348+E12</f>
        <v>0</v>
      </c>
      <c r="F444" s="212"/>
    </row>
    <row r="445" spans="1:6" x14ac:dyDescent="0.2">
      <c r="A445" s="212"/>
      <c r="B445" s="195"/>
      <c r="C445" s="212"/>
      <c r="D445" s="156">
        <v>2019</v>
      </c>
      <c r="E445" s="157">
        <f t="shared" si="2"/>
        <v>0</v>
      </c>
      <c r="F445" s="212"/>
    </row>
    <row r="446" spans="1:6" x14ac:dyDescent="0.2">
      <c r="A446" s="212"/>
      <c r="B446" s="195"/>
      <c r="C446" s="212"/>
      <c r="D446" s="156">
        <v>2020</v>
      </c>
      <c r="E446" s="157">
        <f t="shared" si="2"/>
        <v>0</v>
      </c>
      <c r="F446" s="212"/>
    </row>
    <row r="447" spans="1:6" x14ac:dyDescent="0.2">
      <c r="A447" s="212"/>
      <c r="B447" s="195"/>
      <c r="C447" s="212"/>
      <c r="D447" s="156">
        <v>2021</v>
      </c>
      <c r="E447" s="157">
        <f t="shared" si="2"/>
        <v>0</v>
      </c>
      <c r="F447" s="212"/>
    </row>
    <row r="448" spans="1:6" x14ac:dyDescent="0.2">
      <c r="A448" s="212"/>
      <c r="B448" s="196"/>
      <c r="C448" s="212"/>
      <c r="D448" s="160" t="s">
        <v>55</v>
      </c>
      <c r="E448" s="157">
        <f t="shared" si="2"/>
        <v>567</v>
      </c>
      <c r="F448" s="212"/>
    </row>
    <row r="449" spans="1:6" x14ac:dyDescent="0.2">
      <c r="A449" s="212"/>
      <c r="B449" s="194" t="s">
        <v>4</v>
      </c>
      <c r="C449" s="212"/>
      <c r="D449" s="156">
        <v>2017</v>
      </c>
      <c r="E449" s="157">
        <f t="shared" si="2"/>
        <v>291</v>
      </c>
      <c r="F449" s="189" t="s">
        <v>140</v>
      </c>
    </row>
    <row r="450" spans="1:6" x14ac:dyDescent="0.2">
      <c r="A450" s="212"/>
      <c r="B450" s="195"/>
      <c r="C450" s="212"/>
      <c r="D450" s="156">
        <v>2018</v>
      </c>
      <c r="E450" s="157">
        <f t="shared" si="2"/>
        <v>0</v>
      </c>
      <c r="F450" s="212"/>
    </row>
    <row r="451" spans="1:6" x14ac:dyDescent="0.2">
      <c r="A451" s="212"/>
      <c r="B451" s="195"/>
      <c r="C451" s="212"/>
      <c r="D451" s="156">
        <v>2019</v>
      </c>
      <c r="E451" s="157">
        <f t="shared" si="2"/>
        <v>0</v>
      </c>
      <c r="F451" s="212"/>
    </row>
    <row r="452" spans="1:6" x14ac:dyDescent="0.2">
      <c r="A452" s="212"/>
      <c r="B452" s="195"/>
      <c r="C452" s="212"/>
      <c r="D452" s="156">
        <v>2020</v>
      </c>
      <c r="E452" s="157">
        <f t="shared" si="2"/>
        <v>0</v>
      </c>
      <c r="F452" s="212"/>
    </row>
    <row r="453" spans="1:6" x14ac:dyDescent="0.2">
      <c r="A453" s="212"/>
      <c r="B453" s="195"/>
      <c r="C453" s="212"/>
      <c r="D453" s="156">
        <v>2021</v>
      </c>
      <c r="E453" s="157">
        <f t="shared" si="2"/>
        <v>0</v>
      </c>
      <c r="F453" s="212"/>
    </row>
    <row r="454" spans="1:6" x14ac:dyDescent="0.2">
      <c r="A454" s="212"/>
      <c r="B454" s="196"/>
      <c r="C454" s="212"/>
      <c r="D454" s="160" t="s">
        <v>55</v>
      </c>
      <c r="E454" s="157">
        <f t="shared" si="2"/>
        <v>291</v>
      </c>
      <c r="F454" s="190"/>
    </row>
    <row r="455" spans="1:6" x14ac:dyDescent="0.2">
      <c r="A455" s="212"/>
      <c r="B455" s="194" t="s">
        <v>139</v>
      </c>
      <c r="C455" s="212"/>
      <c r="D455" s="156">
        <v>2017</v>
      </c>
      <c r="E455" s="157">
        <f t="shared" si="2"/>
        <v>0</v>
      </c>
      <c r="F455" s="189" t="s">
        <v>140</v>
      </c>
    </row>
    <row r="456" spans="1:6" x14ac:dyDescent="0.2">
      <c r="A456" s="212"/>
      <c r="B456" s="195"/>
      <c r="C456" s="212"/>
      <c r="D456" s="156">
        <v>2018</v>
      </c>
      <c r="E456" s="157">
        <f t="shared" si="2"/>
        <v>0</v>
      </c>
      <c r="F456" s="212"/>
    </row>
    <row r="457" spans="1:6" x14ac:dyDescent="0.2">
      <c r="A457" s="212"/>
      <c r="B457" s="195"/>
      <c r="C457" s="212"/>
      <c r="D457" s="156">
        <v>2019</v>
      </c>
      <c r="E457" s="157">
        <f t="shared" si="2"/>
        <v>0</v>
      </c>
      <c r="F457" s="212"/>
    </row>
    <row r="458" spans="1:6" x14ac:dyDescent="0.2">
      <c r="A458" s="212"/>
      <c r="B458" s="195"/>
      <c r="C458" s="212"/>
      <c r="D458" s="156">
        <v>2020</v>
      </c>
      <c r="E458" s="157">
        <f t="shared" si="2"/>
        <v>0</v>
      </c>
      <c r="F458" s="212"/>
    </row>
    <row r="459" spans="1:6" x14ac:dyDescent="0.2">
      <c r="A459" s="212"/>
      <c r="B459" s="195"/>
      <c r="C459" s="212"/>
      <c r="D459" s="156">
        <v>2021</v>
      </c>
      <c r="E459" s="157">
        <f t="shared" si="2"/>
        <v>0</v>
      </c>
      <c r="F459" s="212"/>
    </row>
    <row r="460" spans="1:6" x14ac:dyDescent="0.2">
      <c r="A460" s="190"/>
      <c r="B460" s="196"/>
      <c r="C460" s="190"/>
      <c r="D460" s="160" t="s">
        <v>55</v>
      </c>
      <c r="E460" s="157">
        <f t="shared" si="2"/>
        <v>0</v>
      </c>
      <c r="F460" s="190"/>
    </row>
  </sheetData>
  <mergeCells count="247">
    <mergeCell ref="A221:A244"/>
    <mergeCell ref="B221:B226"/>
    <mergeCell ref="C221:C226"/>
    <mergeCell ref="F221:F226"/>
    <mergeCell ref="B227:B232"/>
    <mergeCell ref="C227:C232"/>
    <mergeCell ref="F227:F232"/>
    <mergeCell ref="B233:B238"/>
    <mergeCell ref="C233:C238"/>
    <mergeCell ref="F233:F238"/>
    <mergeCell ref="B239:B244"/>
    <mergeCell ref="C239:C244"/>
    <mergeCell ref="F239:F244"/>
    <mergeCell ref="A197:A220"/>
    <mergeCell ref="B197:B202"/>
    <mergeCell ref="C197:C202"/>
    <mergeCell ref="F197:F202"/>
    <mergeCell ref="B203:B208"/>
    <mergeCell ref="C203:C208"/>
    <mergeCell ref="F203:F208"/>
    <mergeCell ref="B209:B214"/>
    <mergeCell ref="C209:C214"/>
    <mergeCell ref="F209:F214"/>
    <mergeCell ref="B215:B220"/>
    <mergeCell ref="C215:C220"/>
    <mergeCell ref="F215:F220"/>
    <mergeCell ref="B431:B436"/>
    <mergeCell ref="C431:C436"/>
    <mergeCell ref="F431:F436"/>
    <mergeCell ref="C65:C70"/>
    <mergeCell ref="F65:F70"/>
    <mergeCell ref="B71:B76"/>
    <mergeCell ref="C71:C76"/>
    <mergeCell ref="D4:E4"/>
    <mergeCell ref="A5:A28"/>
    <mergeCell ref="B5:B10"/>
    <mergeCell ref="B11:B16"/>
    <mergeCell ref="B17:B22"/>
    <mergeCell ref="B23:B28"/>
    <mergeCell ref="C5:C10"/>
    <mergeCell ref="C11:C16"/>
    <mergeCell ref="C17:C22"/>
    <mergeCell ref="C23:C28"/>
    <mergeCell ref="F71:F76"/>
    <mergeCell ref="B413:B418"/>
    <mergeCell ref="C413:C418"/>
    <mergeCell ref="F413:F418"/>
    <mergeCell ref="B419:B424"/>
    <mergeCell ref="C419:C424"/>
    <mergeCell ref="F419:F424"/>
    <mergeCell ref="B425:B430"/>
    <mergeCell ref="C425:C430"/>
    <mergeCell ref="F425:F430"/>
    <mergeCell ref="A77:A100"/>
    <mergeCell ref="B77:B82"/>
    <mergeCell ref="A53:A76"/>
    <mergeCell ref="B53:B58"/>
    <mergeCell ref="C53:C58"/>
    <mergeCell ref="F53:F58"/>
    <mergeCell ref="B59:B64"/>
    <mergeCell ref="C59:C64"/>
    <mergeCell ref="F59:F64"/>
    <mergeCell ref="B65:B70"/>
    <mergeCell ref="B89:B94"/>
    <mergeCell ref="C89:C94"/>
    <mergeCell ref="F89:F94"/>
    <mergeCell ref="B95:B100"/>
    <mergeCell ref="C95:C100"/>
    <mergeCell ref="F95:F100"/>
    <mergeCell ref="C77:C82"/>
    <mergeCell ref="F77:F82"/>
    <mergeCell ref="B83:B88"/>
    <mergeCell ref="C83:C88"/>
    <mergeCell ref="F83:F88"/>
    <mergeCell ref="E1:F1"/>
    <mergeCell ref="A2:F2"/>
    <mergeCell ref="A29:A52"/>
    <mergeCell ref="B29:B34"/>
    <mergeCell ref="C29:C34"/>
    <mergeCell ref="F29:F34"/>
    <mergeCell ref="B35:B40"/>
    <mergeCell ref="C35:C40"/>
    <mergeCell ref="F35:F40"/>
    <mergeCell ref="B41:B46"/>
    <mergeCell ref="C41:C46"/>
    <mergeCell ref="F41:F46"/>
    <mergeCell ref="B47:B52"/>
    <mergeCell ref="C47:C52"/>
    <mergeCell ref="F47:F52"/>
    <mergeCell ref="F5:F10"/>
    <mergeCell ref="F11:F16"/>
    <mergeCell ref="F17:F22"/>
    <mergeCell ref="F23:F28"/>
    <mergeCell ref="A101:A124"/>
    <mergeCell ref="B101:B106"/>
    <mergeCell ref="C101:C106"/>
    <mergeCell ref="F101:F106"/>
    <mergeCell ref="B107:B112"/>
    <mergeCell ref="C107:C112"/>
    <mergeCell ref="F107:F112"/>
    <mergeCell ref="B113:B118"/>
    <mergeCell ref="C113:C118"/>
    <mergeCell ref="F113:F118"/>
    <mergeCell ref="B119:B124"/>
    <mergeCell ref="C119:C124"/>
    <mergeCell ref="F119:F124"/>
    <mergeCell ref="A125:A148"/>
    <mergeCell ref="B125:B130"/>
    <mergeCell ref="C125:C130"/>
    <mergeCell ref="F125:F130"/>
    <mergeCell ref="B131:B136"/>
    <mergeCell ref="C131:C136"/>
    <mergeCell ref="F131:F136"/>
    <mergeCell ref="B137:B142"/>
    <mergeCell ref="C137:C142"/>
    <mergeCell ref="F137:F142"/>
    <mergeCell ref="B143:B148"/>
    <mergeCell ref="C143:C148"/>
    <mergeCell ref="F143:F148"/>
    <mergeCell ref="A173:A196"/>
    <mergeCell ref="B173:B178"/>
    <mergeCell ref="C173:C178"/>
    <mergeCell ref="F173:F178"/>
    <mergeCell ref="B179:B184"/>
    <mergeCell ref="C179:C184"/>
    <mergeCell ref="F179:F184"/>
    <mergeCell ref="B185:B190"/>
    <mergeCell ref="C185:C190"/>
    <mergeCell ref="F185:F190"/>
    <mergeCell ref="B191:B196"/>
    <mergeCell ref="C191:C196"/>
    <mergeCell ref="F191:F196"/>
    <mergeCell ref="A245:A268"/>
    <mergeCell ref="B245:B250"/>
    <mergeCell ref="C245:C250"/>
    <mergeCell ref="F245:F250"/>
    <mergeCell ref="B251:B256"/>
    <mergeCell ref="C251:C256"/>
    <mergeCell ref="F251:F256"/>
    <mergeCell ref="B257:B262"/>
    <mergeCell ref="C257:C262"/>
    <mergeCell ref="F257:F262"/>
    <mergeCell ref="B263:B268"/>
    <mergeCell ref="C263:C268"/>
    <mergeCell ref="F263:F268"/>
    <mergeCell ref="A341:A364"/>
    <mergeCell ref="B341:B346"/>
    <mergeCell ref="C341:C346"/>
    <mergeCell ref="F341:F346"/>
    <mergeCell ref="B347:B352"/>
    <mergeCell ref="C347:C352"/>
    <mergeCell ref="F347:F352"/>
    <mergeCell ref="B353:B358"/>
    <mergeCell ref="C353:C358"/>
    <mergeCell ref="F353:F358"/>
    <mergeCell ref="B359:B364"/>
    <mergeCell ref="C359:C364"/>
    <mergeCell ref="F359:F364"/>
    <mergeCell ref="A365:A388"/>
    <mergeCell ref="B365:B370"/>
    <mergeCell ref="C365:C370"/>
    <mergeCell ref="F365:F370"/>
    <mergeCell ref="B371:B376"/>
    <mergeCell ref="C371:C376"/>
    <mergeCell ref="F371:F376"/>
    <mergeCell ref="B377:B382"/>
    <mergeCell ref="C377:C382"/>
    <mergeCell ref="F377:F382"/>
    <mergeCell ref="B383:B388"/>
    <mergeCell ref="C383:C388"/>
    <mergeCell ref="F383:F388"/>
    <mergeCell ref="C437:C460"/>
    <mergeCell ref="A389:A412"/>
    <mergeCell ref="B389:B394"/>
    <mergeCell ref="C389:C394"/>
    <mergeCell ref="F389:F394"/>
    <mergeCell ref="B395:B400"/>
    <mergeCell ref="C395:C400"/>
    <mergeCell ref="F395:F400"/>
    <mergeCell ref="B401:B406"/>
    <mergeCell ref="C401:C406"/>
    <mergeCell ref="F401:F406"/>
    <mergeCell ref="B407:B412"/>
    <mergeCell ref="C407:C412"/>
    <mergeCell ref="F407:F412"/>
    <mergeCell ref="A437:A460"/>
    <mergeCell ref="B437:B442"/>
    <mergeCell ref="F437:F442"/>
    <mergeCell ref="B443:B448"/>
    <mergeCell ref="F443:F448"/>
    <mergeCell ref="B449:B454"/>
    <mergeCell ref="F449:F454"/>
    <mergeCell ref="B455:B460"/>
    <mergeCell ref="F455:F460"/>
    <mergeCell ref="A413:A436"/>
    <mergeCell ref="A149:A172"/>
    <mergeCell ref="B149:B154"/>
    <mergeCell ref="C149:C154"/>
    <mergeCell ref="F149:F154"/>
    <mergeCell ref="B155:B160"/>
    <mergeCell ref="C155:C160"/>
    <mergeCell ref="F155:F160"/>
    <mergeCell ref="B161:B166"/>
    <mergeCell ref="C161:C166"/>
    <mergeCell ref="F161:F166"/>
    <mergeCell ref="B167:B172"/>
    <mergeCell ref="C167:C172"/>
    <mergeCell ref="F167:F172"/>
    <mergeCell ref="A269:A292"/>
    <mergeCell ref="B269:B274"/>
    <mergeCell ref="C269:C274"/>
    <mergeCell ref="F269:F274"/>
    <mergeCell ref="B275:B280"/>
    <mergeCell ref="C275:C280"/>
    <mergeCell ref="F275:F280"/>
    <mergeCell ref="B281:B286"/>
    <mergeCell ref="C281:C286"/>
    <mergeCell ref="F281:F286"/>
    <mergeCell ref="B287:B292"/>
    <mergeCell ref="C287:C292"/>
    <mergeCell ref="F287:F292"/>
    <mergeCell ref="A317:A340"/>
    <mergeCell ref="B317:B322"/>
    <mergeCell ref="C317:C322"/>
    <mergeCell ref="F317:F322"/>
    <mergeCell ref="B323:B328"/>
    <mergeCell ref="C323:C328"/>
    <mergeCell ref="F323:F328"/>
    <mergeCell ref="B329:B334"/>
    <mergeCell ref="C329:C334"/>
    <mergeCell ref="F329:F334"/>
    <mergeCell ref="B335:B340"/>
    <mergeCell ref="C335:C340"/>
    <mergeCell ref="F335:F340"/>
    <mergeCell ref="A293:A316"/>
    <mergeCell ref="B293:B298"/>
    <mergeCell ref="C293:C298"/>
    <mergeCell ref="F293:F298"/>
    <mergeCell ref="B299:B304"/>
    <mergeCell ref="C299:C304"/>
    <mergeCell ref="F299:F304"/>
    <mergeCell ref="B305:B310"/>
    <mergeCell ref="C305:C310"/>
    <mergeCell ref="F305:F310"/>
    <mergeCell ref="B311:B316"/>
    <mergeCell ref="C311:C316"/>
    <mergeCell ref="F311:F316"/>
  </mergeCells>
  <pageMargins left="0.7" right="0.7" top="0.75" bottom="0.75" header="0.3" footer="0.3"/>
  <pageSetup paperSize="9" scale="8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M96"/>
  <sheetViews>
    <sheetView zoomScale="80" zoomScaleNormal="80" workbookViewId="0">
      <selection activeCell="H101" sqref="H101"/>
    </sheetView>
  </sheetViews>
  <sheetFormatPr defaultRowHeight="12.75" x14ac:dyDescent="0.2"/>
  <cols>
    <col min="1" max="1" width="5.28515625" style="28" customWidth="1"/>
    <col min="2" max="2" width="29.5703125" style="28" customWidth="1"/>
    <col min="3" max="3" width="15.5703125" style="28" customWidth="1"/>
    <col min="4" max="4" width="40.28515625" style="28" bestFit="1" customWidth="1"/>
    <col min="5" max="5" width="25.140625" style="28" bestFit="1" customWidth="1"/>
    <col min="6" max="6" width="11.5703125" style="28" bestFit="1" customWidth="1"/>
    <col min="7" max="7" width="7" style="28" bestFit="1" customWidth="1"/>
    <col min="8" max="8" width="7.140625" style="28" customWidth="1"/>
    <col min="9" max="10" width="8" style="28" customWidth="1"/>
    <col min="11" max="11" width="7.85546875" style="28" customWidth="1"/>
    <col min="12" max="12" width="27.140625" style="28" customWidth="1"/>
    <col min="13" max="13" width="17.85546875" style="28" customWidth="1"/>
    <col min="14" max="16384" width="9.140625" style="28"/>
  </cols>
  <sheetData>
    <row r="1" spans="1:13" ht="63" customHeight="1" x14ac:dyDescent="0.2">
      <c r="B1" s="11"/>
      <c r="C1" s="11"/>
      <c r="D1" s="11"/>
      <c r="E1" s="11"/>
      <c r="F1" s="11"/>
      <c r="G1" s="11"/>
      <c r="H1" s="11"/>
      <c r="I1" s="11"/>
      <c r="J1" s="11"/>
      <c r="K1" s="168" t="s">
        <v>176</v>
      </c>
      <c r="L1" s="168"/>
      <c r="M1" s="168"/>
    </row>
    <row r="2" spans="1:13" x14ac:dyDescent="0.2">
      <c r="A2" s="210"/>
      <c r="B2" s="210"/>
      <c r="C2" s="210"/>
      <c r="D2" s="210"/>
      <c r="E2" s="210"/>
      <c r="F2" s="210"/>
      <c r="G2" s="210"/>
      <c r="H2" s="210"/>
      <c r="I2" s="210"/>
      <c r="J2" s="210"/>
      <c r="K2" s="2"/>
      <c r="L2" s="3"/>
      <c r="M2" s="3"/>
    </row>
    <row r="3" spans="1:13" x14ac:dyDescent="0.2">
      <c r="A3" s="210"/>
      <c r="B3" s="210"/>
      <c r="C3" s="210"/>
      <c r="D3" s="210"/>
      <c r="E3" s="210"/>
      <c r="F3" s="210"/>
      <c r="G3" s="210"/>
      <c r="H3" s="210"/>
      <c r="I3" s="210"/>
      <c r="J3" s="210"/>
      <c r="K3" s="2"/>
      <c r="L3" s="3"/>
      <c r="M3" s="3"/>
    </row>
    <row r="4" spans="1:13" ht="57.75" customHeight="1" x14ac:dyDescent="0.2">
      <c r="A4" s="210" t="s">
        <v>189</v>
      </c>
      <c r="B4" s="210"/>
      <c r="C4" s="210"/>
      <c r="D4" s="210"/>
      <c r="E4" s="210"/>
      <c r="F4" s="210"/>
      <c r="G4" s="210"/>
      <c r="H4" s="210"/>
      <c r="I4" s="210"/>
      <c r="J4" s="210"/>
      <c r="K4" s="210"/>
      <c r="L4" s="210"/>
      <c r="M4" s="210"/>
    </row>
    <row r="5" spans="1:13" x14ac:dyDescent="0.2">
      <c r="B5" s="4"/>
      <c r="C5" s="5"/>
      <c r="D5" s="5"/>
      <c r="E5" s="5"/>
      <c r="F5" s="6"/>
      <c r="G5" s="6"/>
      <c r="H5" s="6"/>
      <c r="I5" s="6"/>
      <c r="J5" s="6"/>
      <c r="K5" s="6"/>
      <c r="L5" s="5"/>
      <c r="M5" s="5"/>
    </row>
    <row r="6" spans="1:13" ht="42.75" customHeight="1" x14ac:dyDescent="0.2">
      <c r="A6" s="188" t="s">
        <v>38</v>
      </c>
      <c r="B6" s="188" t="s">
        <v>57</v>
      </c>
      <c r="C6" s="188" t="s">
        <v>58</v>
      </c>
      <c r="D6" s="188" t="s">
        <v>59</v>
      </c>
      <c r="E6" s="188" t="s">
        <v>60</v>
      </c>
      <c r="F6" s="188" t="s">
        <v>61</v>
      </c>
      <c r="G6" s="188" t="s">
        <v>62</v>
      </c>
      <c r="H6" s="188"/>
      <c r="I6" s="188"/>
      <c r="J6" s="188"/>
      <c r="K6" s="188"/>
      <c r="L6" s="188" t="s">
        <v>63</v>
      </c>
      <c r="M6" s="188" t="s">
        <v>64</v>
      </c>
    </row>
    <row r="7" spans="1:13" ht="42.75" customHeight="1" x14ac:dyDescent="0.2">
      <c r="A7" s="188"/>
      <c r="B7" s="188"/>
      <c r="C7" s="188"/>
      <c r="D7" s="188"/>
      <c r="E7" s="188"/>
      <c r="F7" s="188"/>
      <c r="G7" s="17" t="s">
        <v>46</v>
      </c>
      <c r="H7" s="17" t="s">
        <v>47</v>
      </c>
      <c r="I7" s="17" t="s">
        <v>75</v>
      </c>
      <c r="J7" s="17" t="s">
        <v>76</v>
      </c>
      <c r="K7" s="17" t="s">
        <v>77</v>
      </c>
      <c r="L7" s="188"/>
      <c r="M7" s="188"/>
    </row>
    <row r="8" spans="1:13" x14ac:dyDescent="0.2">
      <c r="A8" s="17">
        <v>1</v>
      </c>
      <c r="B8" s="16">
        <v>2</v>
      </c>
      <c r="C8" s="16">
        <v>3</v>
      </c>
      <c r="D8" s="16">
        <v>4</v>
      </c>
      <c r="E8" s="16">
        <v>5</v>
      </c>
      <c r="F8" s="17">
        <v>6</v>
      </c>
      <c r="G8" s="17">
        <v>7</v>
      </c>
      <c r="H8" s="17">
        <v>8</v>
      </c>
      <c r="I8" s="17">
        <v>9</v>
      </c>
      <c r="J8" s="17">
        <v>10</v>
      </c>
      <c r="K8" s="17">
        <v>11</v>
      </c>
      <c r="L8" s="16">
        <v>12</v>
      </c>
      <c r="M8" s="16">
        <v>13</v>
      </c>
    </row>
    <row r="9" spans="1:13" ht="45" customHeight="1" x14ac:dyDescent="0.2">
      <c r="A9" s="188" t="s">
        <v>48</v>
      </c>
      <c r="B9" s="223" t="s">
        <v>121</v>
      </c>
      <c r="C9" s="224" t="s">
        <v>73</v>
      </c>
      <c r="D9" s="9" t="s">
        <v>55</v>
      </c>
      <c r="E9" s="224" t="s">
        <v>32</v>
      </c>
      <c r="F9" s="1">
        <v>56416</v>
      </c>
      <c r="G9" s="1">
        <v>43580</v>
      </c>
      <c r="H9" s="126">
        <f t="shared" ref="H9:K10" si="0">H15+H25+H50+H55+H60+H87</f>
        <v>2426</v>
      </c>
      <c r="I9" s="126">
        <f t="shared" si="0"/>
        <v>2414</v>
      </c>
      <c r="J9" s="126">
        <f t="shared" si="0"/>
        <v>5582</v>
      </c>
      <c r="K9" s="126">
        <f t="shared" si="0"/>
        <v>2414</v>
      </c>
      <c r="L9" s="224" t="s">
        <v>65</v>
      </c>
      <c r="M9" s="224"/>
    </row>
    <row r="10" spans="1:13" ht="45" customHeight="1" x14ac:dyDescent="0.2">
      <c r="A10" s="188"/>
      <c r="B10" s="223"/>
      <c r="C10" s="224"/>
      <c r="D10" s="9" t="s">
        <v>66</v>
      </c>
      <c r="E10" s="224"/>
      <c r="F10" s="1">
        <v>55558</v>
      </c>
      <c r="G10" s="126">
        <v>42722</v>
      </c>
      <c r="H10" s="126">
        <f t="shared" si="0"/>
        <v>2426</v>
      </c>
      <c r="I10" s="126">
        <f t="shared" si="0"/>
        <v>2414</v>
      </c>
      <c r="J10" s="126">
        <f t="shared" si="0"/>
        <v>5582</v>
      </c>
      <c r="K10" s="126">
        <f t="shared" si="0"/>
        <v>2414</v>
      </c>
      <c r="L10" s="224"/>
      <c r="M10" s="224"/>
    </row>
    <row r="11" spans="1:13" x14ac:dyDescent="0.2">
      <c r="A11" s="188"/>
      <c r="B11" s="223"/>
      <c r="C11" s="224"/>
      <c r="D11" s="9" t="s">
        <v>0</v>
      </c>
      <c r="E11" s="224"/>
      <c r="F11" s="1">
        <f t="shared" ref="F11:F13" si="1">G11+H11+I11+J11+K11</f>
        <v>567</v>
      </c>
      <c r="G11" s="1">
        <f t="shared" ref="G11:K13" si="2">G17+G22+G27+G62+G83+G89</f>
        <v>567</v>
      </c>
      <c r="H11" s="1">
        <f t="shared" si="2"/>
        <v>0</v>
      </c>
      <c r="I11" s="1">
        <f t="shared" si="2"/>
        <v>0</v>
      </c>
      <c r="J11" s="1">
        <f t="shared" si="2"/>
        <v>0</v>
      </c>
      <c r="K11" s="1">
        <f t="shared" si="2"/>
        <v>0</v>
      </c>
      <c r="L11" s="224"/>
      <c r="M11" s="224"/>
    </row>
    <row r="12" spans="1:13" x14ac:dyDescent="0.2">
      <c r="A12" s="188"/>
      <c r="B12" s="223"/>
      <c r="C12" s="224"/>
      <c r="D12" s="10" t="s">
        <v>4</v>
      </c>
      <c r="E12" s="224"/>
      <c r="F12" s="1">
        <f t="shared" si="1"/>
        <v>291</v>
      </c>
      <c r="G12" s="1">
        <f t="shared" si="2"/>
        <v>291</v>
      </c>
      <c r="H12" s="1">
        <f t="shared" si="2"/>
        <v>0</v>
      </c>
      <c r="I12" s="1">
        <f t="shared" si="2"/>
        <v>0</v>
      </c>
      <c r="J12" s="1">
        <f t="shared" si="2"/>
        <v>0</v>
      </c>
      <c r="K12" s="1">
        <f t="shared" si="2"/>
        <v>0</v>
      </c>
      <c r="L12" s="224"/>
      <c r="M12" s="224"/>
    </row>
    <row r="13" spans="1:13" x14ac:dyDescent="0.2">
      <c r="A13" s="188"/>
      <c r="B13" s="223"/>
      <c r="C13" s="224"/>
      <c r="D13" s="9" t="s">
        <v>67</v>
      </c>
      <c r="E13" s="224"/>
      <c r="F13" s="1">
        <f t="shared" si="1"/>
        <v>0</v>
      </c>
      <c r="G13" s="1">
        <f t="shared" si="2"/>
        <v>0</v>
      </c>
      <c r="H13" s="1">
        <f t="shared" si="2"/>
        <v>0</v>
      </c>
      <c r="I13" s="1">
        <f t="shared" si="2"/>
        <v>0</v>
      </c>
      <c r="J13" s="1">
        <f t="shared" si="2"/>
        <v>0</v>
      </c>
      <c r="K13" s="1">
        <f t="shared" si="2"/>
        <v>0</v>
      </c>
      <c r="L13" s="224"/>
      <c r="M13" s="224"/>
    </row>
    <row r="14" spans="1:13" ht="39" customHeight="1" x14ac:dyDescent="0.2">
      <c r="A14" s="178" t="s">
        <v>190</v>
      </c>
      <c r="B14" s="179"/>
      <c r="C14" s="179"/>
      <c r="D14" s="179"/>
      <c r="E14" s="179"/>
      <c r="F14" s="179"/>
      <c r="G14" s="179"/>
      <c r="H14" s="179"/>
      <c r="I14" s="179"/>
      <c r="J14" s="179"/>
      <c r="K14" s="179"/>
      <c r="L14" s="179"/>
      <c r="M14" s="180"/>
    </row>
    <row r="15" spans="1:13" ht="12.75" customHeight="1" x14ac:dyDescent="0.2">
      <c r="A15" s="228">
        <v>2</v>
      </c>
      <c r="B15" s="223" t="s">
        <v>186</v>
      </c>
      <c r="C15" s="224" t="s">
        <v>73</v>
      </c>
      <c r="D15" s="9" t="s">
        <v>55</v>
      </c>
      <c r="E15" s="143">
        <v>1000</v>
      </c>
      <c r="F15" s="1">
        <f>G15+H15+I15+J15+K15</f>
        <v>5185</v>
      </c>
      <c r="G15" s="1">
        <f>G16+G17+G18+G19</f>
        <v>1000</v>
      </c>
      <c r="H15" s="1">
        <f t="shared" ref="H15:K15" si="3">H16+H17+H18+H19</f>
        <v>1050</v>
      </c>
      <c r="I15" s="1">
        <f t="shared" si="3"/>
        <v>1045</v>
      </c>
      <c r="J15" s="1">
        <f t="shared" si="3"/>
        <v>1045</v>
      </c>
      <c r="K15" s="1">
        <f t="shared" si="3"/>
        <v>1045</v>
      </c>
      <c r="L15" s="224" t="s">
        <v>65</v>
      </c>
      <c r="M15" s="224" t="s">
        <v>375</v>
      </c>
    </row>
    <row r="16" spans="1:13" x14ac:dyDescent="0.2">
      <c r="A16" s="228"/>
      <c r="B16" s="223"/>
      <c r="C16" s="224"/>
      <c r="D16" s="9" t="s">
        <v>66</v>
      </c>
      <c r="E16" s="143">
        <v>1000</v>
      </c>
      <c r="F16" s="1">
        <f>G16+H16+I16+J16+K16</f>
        <v>5185</v>
      </c>
      <c r="G16" s="1">
        <v>1000</v>
      </c>
      <c r="H16" s="1">
        <v>1050</v>
      </c>
      <c r="I16" s="1">
        <v>1045</v>
      </c>
      <c r="J16" s="1">
        <v>1045</v>
      </c>
      <c r="K16" s="1">
        <v>1045</v>
      </c>
      <c r="L16" s="224"/>
      <c r="M16" s="224"/>
    </row>
    <row r="17" spans="1:13" x14ac:dyDescent="0.2">
      <c r="A17" s="228"/>
      <c r="B17" s="223"/>
      <c r="C17" s="224"/>
      <c r="D17" s="9" t="s">
        <v>0</v>
      </c>
      <c r="E17" s="157">
        <v>0</v>
      </c>
      <c r="F17" s="1">
        <v>0</v>
      </c>
      <c r="G17" s="1">
        <v>0</v>
      </c>
      <c r="H17" s="1">
        <v>0</v>
      </c>
      <c r="I17" s="1">
        <v>0</v>
      </c>
      <c r="J17" s="1">
        <v>0</v>
      </c>
      <c r="K17" s="1">
        <v>0</v>
      </c>
      <c r="L17" s="224"/>
      <c r="M17" s="224"/>
    </row>
    <row r="18" spans="1:13" x14ac:dyDescent="0.2">
      <c r="A18" s="228"/>
      <c r="B18" s="223"/>
      <c r="C18" s="224"/>
      <c r="D18" s="10" t="s">
        <v>4</v>
      </c>
      <c r="E18" s="157">
        <v>0</v>
      </c>
      <c r="F18" s="1">
        <v>0</v>
      </c>
      <c r="G18" s="1">
        <v>0</v>
      </c>
      <c r="H18" s="1">
        <v>0</v>
      </c>
      <c r="I18" s="1">
        <v>0</v>
      </c>
      <c r="J18" s="1">
        <v>0</v>
      </c>
      <c r="K18" s="1">
        <v>0</v>
      </c>
      <c r="L18" s="224"/>
      <c r="M18" s="224"/>
    </row>
    <row r="19" spans="1:13" ht="29.25" customHeight="1" x14ac:dyDescent="0.2">
      <c r="A19" s="228"/>
      <c r="B19" s="223"/>
      <c r="C19" s="224"/>
      <c r="D19" s="9" t="s">
        <v>67</v>
      </c>
      <c r="E19" s="157">
        <v>0</v>
      </c>
      <c r="F19" s="1">
        <v>0</v>
      </c>
      <c r="G19" s="1">
        <v>0</v>
      </c>
      <c r="H19" s="1">
        <v>0</v>
      </c>
      <c r="I19" s="1">
        <v>0</v>
      </c>
      <c r="J19" s="1">
        <v>0</v>
      </c>
      <c r="K19" s="1">
        <v>0</v>
      </c>
      <c r="L19" s="224"/>
      <c r="M19" s="224"/>
    </row>
    <row r="20" spans="1:13" ht="27" customHeight="1" x14ac:dyDescent="0.2">
      <c r="A20" s="228">
        <v>3</v>
      </c>
      <c r="B20" s="223" t="s">
        <v>185</v>
      </c>
      <c r="C20" s="224" t="s">
        <v>73</v>
      </c>
      <c r="D20" s="9" t="s">
        <v>55</v>
      </c>
      <c r="E20" s="157">
        <v>0</v>
      </c>
      <c r="F20" s="1">
        <f>G20+H20+I20+J20+K20</f>
        <v>0</v>
      </c>
      <c r="G20" s="1">
        <v>0</v>
      </c>
      <c r="H20" s="1">
        <v>0</v>
      </c>
      <c r="I20" s="1">
        <v>0</v>
      </c>
      <c r="J20" s="1">
        <v>0</v>
      </c>
      <c r="K20" s="1">
        <v>0</v>
      </c>
      <c r="L20" s="224" t="s">
        <v>65</v>
      </c>
      <c r="M20" s="224" t="s">
        <v>435</v>
      </c>
    </row>
    <row r="21" spans="1:13" x14ac:dyDescent="0.2">
      <c r="A21" s="228"/>
      <c r="B21" s="223"/>
      <c r="C21" s="224"/>
      <c r="D21" s="9" t="s">
        <v>66</v>
      </c>
      <c r="E21" s="157">
        <v>0</v>
      </c>
      <c r="F21" s="1">
        <f>G21+H21+I21+J21+K21</f>
        <v>0</v>
      </c>
      <c r="G21" s="1">
        <v>0</v>
      </c>
      <c r="H21" s="1">
        <v>0</v>
      </c>
      <c r="I21" s="1">
        <v>0</v>
      </c>
      <c r="J21" s="1">
        <v>0</v>
      </c>
      <c r="K21" s="1">
        <v>0</v>
      </c>
      <c r="L21" s="224"/>
      <c r="M21" s="224"/>
    </row>
    <row r="22" spans="1:13" x14ac:dyDescent="0.2">
      <c r="A22" s="228"/>
      <c r="B22" s="223"/>
      <c r="C22" s="224"/>
      <c r="D22" s="9" t="s">
        <v>0</v>
      </c>
      <c r="E22" s="157">
        <v>0</v>
      </c>
      <c r="F22" s="1">
        <v>0</v>
      </c>
      <c r="G22" s="1">
        <v>0</v>
      </c>
      <c r="H22" s="1">
        <v>0</v>
      </c>
      <c r="I22" s="1">
        <v>0</v>
      </c>
      <c r="J22" s="1">
        <v>0</v>
      </c>
      <c r="K22" s="1">
        <v>0</v>
      </c>
      <c r="L22" s="224"/>
      <c r="M22" s="224"/>
    </row>
    <row r="23" spans="1:13" x14ac:dyDescent="0.2">
      <c r="A23" s="228"/>
      <c r="B23" s="223"/>
      <c r="C23" s="224"/>
      <c r="D23" s="10" t="s">
        <v>4</v>
      </c>
      <c r="E23" s="157">
        <v>0</v>
      </c>
      <c r="F23" s="1">
        <v>0</v>
      </c>
      <c r="G23" s="1">
        <v>0</v>
      </c>
      <c r="H23" s="1">
        <v>0</v>
      </c>
      <c r="I23" s="1">
        <v>0</v>
      </c>
      <c r="J23" s="1">
        <v>0</v>
      </c>
      <c r="K23" s="1">
        <v>0</v>
      </c>
      <c r="L23" s="224"/>
      <c r="M23" s="224"/>
    </row>
    <row r="24" spans="1:13" ht="39.75" customHeight="1" x14ac:dyDescent="0.2">
      <c r="A24" s="228"/>
      <c r="B24" s="223"/>
      <c r="C24" s="224"/>
      <c r="D24" s="9" t="s">
        <v>67</v>
      </c>
      <c r="E24" s="157">
        <v>0</v>
      </c>
      <c r="F24" s="1">
        <v>0</v>
      </c>
      <c r="G24" s="1">
        <v>0</v>
      </c>
      <c r="H24" s="1">
        <v>0</v>
      </c>
      <c r="I24" s="1">
        <v>0</v>
      </c>
      <c r="J24" s="1">
        <v>0</v>
      </c>
      <c r="K24" s="1">
        <v>0</v>
      </c>
      <c r="L24" s="224"/>
      <c r="M24" s="224"/>
    </row>
    <row r="25" spans="1:13" ht="33.75" customHeight="1" x14ac:dyDescent="0.2">
      <c r="A25" s="228">
        <v>4</v>
      </c>
      <c r="B25" s="223" t="s">
        <v>184</v>
      </c>
      <c r="C25" s="224" t="s">
        <v>73</v>
      </c>
      <c r="D25" s="9" t="s">
        <v>55</v>
      </c>
      <c r="E25" s="157">
        <v>1226</v>
      </c>
      <c r="F25" s="1">
        <f>G25+H25+I25+J25+K25</f>
        <v>4394</v>
      </c>
      <c r="G25" s="1">
        <v>1226</v>
      </c>
      <c r="H25" s="1">
        <f t="shared" ref="H25:K25" si="4">H26+H27+H28+H29</f>
        <v>0</v>
      </c>
      <c r="I25" s="1">
        <f t="shared" si="4"/>
        <v>0</v>
      </c>
      <c r="J25" s="1">
        <f t="shared" si="4"/>
        <v>3168</v>
      </c>
      <c r="K25" s="1">
        <f t="shared" si="4"/>
        <v>0</v>
      </c>
      <c r="L25" s="224" t="s">
        <v>65</v>
      </c>
      <c r="M25" s="224" t="s">
        <v>377</v>
      </c>
    </row>
    <row r="26" spans="1:13" ht="33.75" customHeight="1" x14ac:dyDescent="0.2">
      <c r="A26" s="228"/>
      <c r="B26" s="223"/>
      <c r="C26" s="224"/>
      <c r="D26" s="9" t="s">
        <v>66</v>
      </c>
      <c r="E26" s="162">
        <v>0</v>
      </c>
      <c r="F26" s="1">
        <f>G26+H26+I26+J26+K26</f>
        <v>3536</v>
      </c>
      <c r="G26" s="163">
        <v>368</v>
      </c>
      <c r="H26" s="1">
        <f t="shared" ref="H26:K26" si="5">H31+H36+H46+H41</f>
        <v>0</v>
      </c>
      <c r="I26" s="1">
        <f t="shared" si="5"/>
        <v>0</v>
      </c>
      <c r="J26" s="1">
        <f t="shared" si="5"/>
        <v>3168</v>
      </c>
      <c r="K26" s="1">
        <f t="shared" si="5"/>
        <v>0</v>
      </c>
      <c r="L26" s="224"/>
      <c r="M26" s="224"/>
    </row>
    <row r="27" spans="1:13" ht="33.75" customHeight="1" x14ac:dyDescent="0.2">
      <c r="A27" s="228"/>
      <c r="B27" s="223"/>
      <c r="C27" s="224"/>
      <c r="D27" s="9" t="s">
        <v>0</v>
      </c>
      <c r="E27" s="157">
        <v>0</v>
      </c>
      <c r="F27" s="1">
        <f t="shared" ref="F27:F29" si="6">G27+H27+I27+J27+K27</f>
        <v>567</v>
      </c>
      <c r="G27" s="1">
        <v>567</v>
      </c>
      <c r="H27" s="1">
        <f t="shared" ref="H27:K27" si="7">H32+H37+H47+H42</f>
        <v>0</v>
      </c>
      <c r="I27" s="1">
        <f t="shared" si="7"/>
        <v>0</v>
      </c>
      <c r="J27" s="1">
        <f t="shared" si="7"/>
        <v>0</v>
      </c>
      <c r="K27" s="1">
        <f t="shared" si="7"/>
        <v>0</v>
      </c>
      <c r="L27" s="224"/>
      <c r="M27" s="224"/>
    </row>
    <row r="28" spans="1:13" x14ac:dyDescent="0.2">
      <c r="A28" s="228"/>
      <c r="B28" s="223"/>
      <c r="C28" s="224"/>
      <c r="D28" s="10" t="s">
        <v>4</v>
      </c>
      <c r="E28" s="157">
        <v>0</v>
      </c>
      <c r="F28" s="1">
        <f t="shared" si="6"/>
        <v>291</v>
      </c>
      <c r="G28" s="1">
        <f t="shared" ref="G28:K28" si="8">G33+G38+G48+G43</f>
        <v>291</v>
      </c>
      <c r="H28" s="1">
        <f t="shared" si="8"/>
        <v>0</v>
      </c>
      <c r="I28" s="1">
        <f t="shared" si="8"/>
        <v>0</v>
      </c>
      <c r="J28" s="1">
        <f t="shared" si="8"/>
        <v>0</v>
      </c>
      <c r="K28" s="1">
        <f t="shared" si="8"/>
        <v>0</v>
      </c>
      <c r="L28" s="224"/>
      <c r="M28" s="224"/>
    </row>
    <row r="29" spans="1:13" x14ac:dyDescent="0.2">
      <c r="A29" s="228"/>
      <c r="B29" s="223"/>
      <c r="C29" s="224"/>
      <c r="D29" s="9" t="s">
        <v>67</v>
      </c>
      <c r="E29" s="157">
        <v>0</v>
      </c>
      <c r="F29" s="1">
        <v>0</v>
      </c>
      <c r="G29" s="1">
        <v>0</v>
      </c>
      <c r="H29" s="1">
        <f t="shared" ref="G29:K29" si="9">H34+H39+H49+H44</f>
        <v>0</v>
      </c>
      <c r="I29" s="1">
        <f t="shared" si="9"/>
        <v>0</v>
      </c>
      <c r="J29" s="1">
        <f t="shared" si="9"/>
        <v>0</v>
      </c>
      <c r="K29" s="1">
        <f t="shared" si="9"/>
        <v>0</v>
      </c>
      <c r="L29" s="224"/>
      <c r="M29" s="224"/>
    </row>
    <row r="30" spans="1:13" s="74" customFormat="1" ht="13.5" customHeight="1" x14ac:dyDescent="0.2">
      <c r="A30" s="235">
        <v>5</v>
      </c>
      <c r="B30" s="236" t="s">
        <v>318</v>
      </c>
      <c r="C30" s="234" t="s">
        <v>73</v>
      </c>
      <c r="D30" s="33" t="s">
        <v>55</v>
      </c>
      <c r="E30" s="156">
        <v>859</v>
      </c>
      <c r="F30" s="34">
        <f>G30+H30+I30+J30+K30</f>
        <v>2000</v>
      </c>
      <c r="G30" s="34">
        <v>0</v>
      </c>
      <c r="H30" s="34">
        <f t="shared" ref="H30" si="10">H31+H32+H33+H34</f>
        <v>0</v>
      </c>
      <c r="I30" s="34">
        <f t="shared" ref="I30" si="11">I31+I32+I33+I34</f>
        <v>0</v>
      </c>
      <c r="J30" s="34">
        <f t="shared" ref="J30" si="12">J31+J32+J33+J34</f>
        <v>2000</v>
      </c>
      <c r="K30" s="34">
        <f t="shared" ref="K30" si="13">K31+K32+K33+K34</f>
        <v>0</v>
      </c>
      <c r="L30" s="234" t="s">
        <v>65</v>
      </c>
      <c r="M30" s="234" t="s">
        <v>365</v>
      </c>
    </row>
    <row r="31" spans="1:13" s="74" customFormat="1" ht="19.5" customHeight="1" x14ac:dyDescent="0.2">
      <c r="A31" s="235"/>
      <c r="B31" s="237"/>
      <c r="C31" s="234"/>
      <c r="D31" s="33" t="s">
        <v>66</v>
      </c>
      <c r="E31" s="156">
        <v>0</v>
      </c>
      <c r="F31" s="34">
        <f>G31+H31+I31+J31+K31</f>
        <v>2000</v>
      </c>
      <c r="G31" s="34">
        <v>0</v>
      </c>
      <c r="H31" s="34">
        <v>0</v>
      </c>
      <c r="I31" s="34">
        <v>0</v>
      </c>
      <c r="J31" s="34">
        <v>2000</v>
      </c>
      <c r="K31" s="34">
        <v>0</v>
      </c>
      <c r="L31" s="234"/>
      <c r="M31" s="234"/>
    </row>
    <row r="32" spans="1:13" s="74" customFormat="1" ht="19.5" customHeight="1" x14ac:dyDescent="0.2">
      <c r="A32" s="235"/>
      <c r="B32" s="237"/>
      <c r="C32" s="234"/>
      <c r="D32" s="33" t="s">
        <v>0</v>
      </c>
      <c r="E32" s="159">
        <v>859</v>
      </c>
      <c r="F32" s="34">
        <v>0</v>
      </c>
      <c r="G32" s="34">
        <v>0</v>
      </c>
      <c r="H32" s="34">
        <v>0</v>
      </c>
      <c r="I32" s="34">
        <v>0</v>
      </c>
      <c r="J32" s="34">
        <v>0</v>
      </c>
      <c r="K32" s="34">
        <v>0</v>
      </c>
      <c r="L32" s="234"/>
      <c r="M32" s="234"/>
    </row>
    <row r="33" spans="1:13" s="74" customFormat="1" ht="19.5" customHeight="1" x14ac:dyDescent="0.2">
      <c r="A33" s="235"/>
      <c r="B33" s="237"/>
      <c r="C33" s="234"/>
      <c r="D33" s="35" t="s">
        <v>4</v>
      </c>
      <c r="E33" s="159">
        <v>0</v>
      </c>
      <c r="F33" s="34">
        <v>0</v>
      </c>
      <c r="G33" s="34">
        <v>0</v>
      </c>
      <c r="H33" s="34">
        <v>0</v>
      </c>
      <c r="I33" s="34">
        <v>0</v>
      </c>
      <c r="J33" s="34">
        <v>0</v>
      </c>
      <c r="K33" s="34">
        <v>0</v>
      </c>
      <c r="L33" s="234"/>
      <c r="M33" s="234"/>
    </row>
    <row r="34" spans="1:13" s="74" customFormat="1" ht="19.5" customHeight="1" x14ac:dyDescent="0.2">
      <c r="A34" s="235"/>
      <c r="B34" s="238"/>
      <c r="C34" s="234"/>
      <c r="D34" s="33" t="s">
        <v>67</v>
      </c>
      <c r="E34" s="159">
        <v>0</v>
      </c>
      <c r="F34" s="34">
        <v>0</v>
      </c>
      <c r="G34" s="34">
        <v>0</v>
      </c>
      <c r="H34" s="34">
        <v>0</v>
      </c>
      <c r="I34" s="34">
        <v>0</v>
      </c>
      <c r="J34" s="34">
        <v>0</v>
      </c>
      <c r="K34" s="34">
        <v>0</v>
      </c>
      <c r="L34" s="234"/>
      <c r="M34" s="234"/>
    </row>
    <row r="35" spans="1:13" s="74" customFormat="1" ht="20.25" customHeight="1" x14ac:dyDescent="0.2">
      <c r="A35" s="235">
        <v>6</v>
      </c>
      <c r="B35" s="236" t="s">
        <v>317</v>
      </c>
      <c r="C35" s="234" t="s">
        <v>73</v>
      </c>
      <c r="D35" s="33" t="s">
        <v>55</v>
      </c>
      <c r="E35" s="157">
        <v>368</v>
      </c>
      <c r="F35" s="34">
        <v>1226</v>
      </c>
      <c r="G35" s="34">
        <v>1226</v>
      </c>
      <c r="H35" s="34">
        <f t="shared" ref="H35" si="14">H36+H37+H38+H39</f>
        <v>0</v>
      </c>
      <c r="I35" s="34">
        <f t="shared" ref="I35" si="15">I36+I37+I38+I39</f>
        <v>0</v>
      </c>
      <c r="J35" s="34">
        <f t="shared" ref="J35" si="16">J36+J37+J38+J39</f>
        <v>0</v>
      </c>
      <c r="K35" s="34">
        <f t="shared" ref="K35" si="17">K36+K37+K38+K39</f>
        <v>0</v>
      </c>
      <c r="L35" s="234" t="s">
        <v>65</v>
      </c>
      <c r="M35" s="234" t="s">
        <v>349</v>
      </c>
    </row>
    <row r="36" spans="1:13" s="74" customFormat="1" ht="35.25" customHeight="1" x14ac:dyDescent="0.2">
      <c r="A36" s="235"/>
      <c r="B36" s="237"/>
      <c r="C36" s="234"/>
      <c r="D36" s="33" t="s">
        <v>66</v>
      </c>
      <c r="E36" s="157">
        <v>368</v>
      </c>
      <c r="F36" s="34">
        <v>368</v>
      </c>
      <c r="G36" s="34">
        <v>368</v>
      </c>
      <c r="H36" s="34">
        <v>0</v>
      </c>
      <c r="I36" s="34">
        <v>0</v>
      </c>
      <c r="J36" s="34">
        <v>0</v>
      </c>
      <c r="K36" s="34">
        <v>0</v>
      </c>
      <c r="L36" s="234"/>
      <c r="M36" s="234"/>
    </row>
    <row r="37" spans="1:13" s="74" customFormat="1" ht="35.25" customHeight="1" x14ac:dyDescent="0.2">
      <c r="A37" s="235"/>
      <c r="B37" s="237"/>
      <c r="C37" s="234"/>
      <c r="D37" s="33" t="s">
        <v>0</v>
      </c>
      <c r="E37" s="157">
        <v>0</v>
      </c>
      <c r="F37" s="34">
        <v>567</v>
      </c>
      <c r="G37" s="34">
        <v>567</v>
      </c>
      <c r="H37" s="34">
        <v>0</v>
      </c>
      <c r="I37" s="34">
        <v>0</v>
      </c>
      <c r="J37" s="34">
        <v>0</v>
      </c>
      <c r="K37" s="34">
        <v>0</v>
      </c>
      <c r="L37" s="234"/>
      <c r="M37" s="234"/>
    </row>
    <row r="38" spans="1:13" s="74" customFormat="1" x14ac:dyDescent="0.2">
      <c r="A38" s="235"/>
      <c r="B38" s="237"/>
      <c r="C38" s="234"/>
      <c r="D38" s="35" t="s">
        <v>4</v>
      </c>
      <c r="E38" s="157">
        <v>0</v>
      </c>
      <c r="F38" s="34">
        <v>291</v>
      </c>
      <c r="G38" s="34">
        <v>291</v>
      </c>
      <c r="H38" s="34">
        <v>0</v>
      </c>
      <c r="I38" s="34">
        <v>0</v>
      </c>
      <c r="J38" s="34">
        <v>0</v>
      </c>
      <c r="K38" s="34">
        <v>0</v>
      </c>
      <c r="L38" s="234"/>
      <c r="M38" s="234"/>
    </row>
    <row r="39" spans="1:13" s="74" customFormat="1" x14ac:dyDescent="0.2">
      <c r="A39" s="235"/>
      <c r="B39" s="238"/>
      <c r="C39" s="234"/>
      <c r="D39" s="33" t="s">
        <v>67</v>
      </c>
      <c r="E39" s="157">
        <v>0</v>
      </c>
      <c r="F39" s="34">
        <f t="shared" ref="F39" si="18">G39+H39+I39+J39+K39</f>
        <v>0</v>
      </c>
      <c r="G39" s="34">
        <v>0</v>
      </c>
      <c r="H39" s="34">
        <v>0</v>
      </c>
      <c r="I39" s="34">
        <v>0</v>
      </c>
      <c r="J39" s="34">
        <v>0</v>
      </c>
      <c r="K39" s="34">
        <v>0</v>
      </c>
      <c r="L39" s="234"/>
      <c r="M39" s="234"/>
    </row>
    <row r="40" spans="1:13" s="74" customFormat="1" ht="35.25" customHeight="1" x14ac:dyDescent="0.2">
      <c r="A40" s="235">
        <v>7</v>
      </c>
      <c r="B40" s="236" t="s">
        <v>292</v>
      </c>
      <c r="C40" s="234" t="s">
        <v>73</v>
      </c>
      <c r="D40" s="33" t="s">
        <v>55</v>
      </c>
      <c r="E40" s="157">
        <v>0</v>
      </c>
      <c r="F40" s="34">
        <f>G40+H40+I40+J40+K40</f>
        <v>920</v>
      </c>
      <c r="G40" s="34">
        <f>G41+G42+G43+G44</f>
        <v>0</v>
      </c>
      <c r="H40" s="34">
        <f t="shared" ref="H40:K40" si="19">H41+H42+H43+H44</f>
        <v>0</v>
      </c>
      <c r="I40" s="34">
        <f t="shared" si="19"/>
        <v>0</v>
      </c>
      <c r="J40" s="34">
        <f t="shared" si="19"/>
        <v>920</v>
      </c>
      <c r="K40" s="34">
        <f t="shared" si="19"/>
        <v>0</v>
      </c>
      <c r="L40" s="234" t="s">
        <v>65</v>
      </c>
      <c r="M40" s="234" t="s">
        <v>366</v>
      </c>
    </row>
    <row r="41" spans="1:13" s="74" customFormat="1" ht="35.25" customHeight="1" x14ac:dyDescent="0.2">
      <c r="A41" s="235"/>
      <c r="B41" s="237"/>
      <c r="C41" s="234"/>
      <c r="D41" s="33" t="s">
        <v>66</v>
      </c>
      <c r="E41" s="157">
        <v>0</v>
      </c>
      <c r="F41" s="34">
        <f>G41+H41+I41+J41+K41</f>
        <v>920</v>
      </c>
      <c r="G41" s="34">
        <v>0</v>
      </c>
      <c r="H41" s="34">
        <v>0</v>
      </c>
      <c r="I41" s="34">
        <v>0</v>
      </c>
      <c r="J41" s="34">
        <v>920</v>
      </c>
      <c r="K41" s="34">
        <v>0</v>
      </c>
      <c r="L41" s="234"/>
      <c r="M41" s="234"/>
    </row>
    <row r="42" spans="1:13" s="74" customFormat="1" x14ac:dyDescent="0.2">
      <c r="A42" s="235"/>
      <c r="B42" s="237"/>
      <c r="C42" s="234"/>
      <c r="D42" s="33" t="s">
        <v>0</v>
      </c>
      <c r="E42" s="157">
        <v>0</v>
      </c>
      <c r="F42" s="34">
        <f t="shared" ref="F42:F44" si="20">G42+H42+I42+J42+K42</f>
        <v>0</v>
      </c>
      <c r="G42" s="34">
        <v>0</v>
      </c>
      <c r="H42" s="34">
        <v>0</v>
      </c>
      <c r="I42" s="34">
        <v>0</v>
      </c>
      <c r="J42" s="34">
        <v>0</v>
      </c>
      <c r="K42" s="34">
        <v>0</v>
      </c>
      <c r="L42" s="234"/>
      <c r="M42" s="234"/>
    </row>
    <row r="43" spans="1:13" s="74" customFormat="1" x14ac:dyDescent="0.2">
      <c r="A43" s="235"/>
      <c r="B43" s="237"/>
      <c r="C43" s="234"/>
      <c r="D43" s="35" t="s">
        <v>4</v>
      </c>
      <c r="E43" s="157">
        <v>0</v>
      </c>
      <c r="F43" s="34">
        <f t="shared" si="20"/>
        <v>0</v>
      </c>
      <c r="G43" s="34">
        <v>0</v>
      </c>
      <c r="H43" s="34">
        <v>0</v>
      </c>
      <c r="I43" s="34">
        <v>0</v>
      </c>
      <c r="J43" s="34">
        <v>0</v>
      </c>
      <c r="K43" s="34">
        <v>0</v>
      </c>
      <c r="L43" s="234"/>
      <c r="M43" s="234"/>
    </row>
    <row r="44" spans="1:13" s="74" customFormat="1" x14ac:dyDescent="0.2">
      <c r="A44" s="235"/>
      <c r="B44" s="238"/>
      <c r="C44" s="234"/>
      <c r="D44" s="33" t="s">
        <v>67</v>
      </c>
      <c r="E44" s="157">
        <v>0</v>
      </c>
      <c r="F44" s="34">
        <f t="shared" si="20"/>
        <v>0</v>
      </c>
      <c r="G44" s="34">
        <v>0</v>
      </c>
      <c r="H44" s="34">
        <v>0</v>
      </c>
      <c r="I44" s="34">
        <v>0</v>
      </c>
      <c r="J44" s="34">
        <v>0</v>
      </c>
      <c r="K44" s="34">
        <v>0</v>
      </c>
      <c r="L44" s="234"/>
      <c r="M44" s="234"/>
    </row>
    <row r="45" spans="1:13" s="74" customFormat="1" ht="12.75" customHeight="1" x14ac:dyDescent="0.2">
      <c r="A45" s="235">
        <v>8</v>
      </c>
      <c r="B45" s="236" t="s">
        <v>319</v>
      </c>
      <c r="C45" s="234" t="s">
        <v>73</v>
      </c>
      <c r="D45" s="33" t="s">
        <v>55</v>
      </c>
      <c r="E45" s="157" t="s">
        <v>394</v>
      </c>
      <c r="F45" s="34">
        <f>G45+H45+I45+J45+K45</f>
        <v>248</v>
      </c>
      <c r="G45" s="34">
        <f>G46+G47+G48+G49</f>
        <v>0</v>
      </c>
      <c r="H45" s="34">
        <f t="shared" ref="H45" si="21">H46+H47+H48+H49</f>
        <v>0</v>
      </c>
      <c r="I45" s="34">
        <f t="shared" ref="I45" si="22">I46+I47+I48+I49</f>
        <v>0</v>
      </c>
      <c r="J45" s="34">
        <f t="shared" ref="J45" si="23">J46+J47+J48+J49</f>
        <v>248</v>
      </c>
      <c r="K45" s="34">
        <f t="shared" ref="K45" si="24">K46+K47+K48+K49</f>
        <v>0</v>
      </c>
      <c r="L45" s="234" t="s">
        <v>65</v>
      </c>
      <c r="M45" s="234" t="s">
        <v>367</v>
      </c>
    </row>
    <row r="46" spans="1:13" s="74" customFormat="1" x14ac:dyDescent="0.2">
      <c r="A46" s="235"/>
      <c r="B46" s="237"/>
      <c r="C46" s="234"/>
      <c r="D46" s="33" t="s">
        <v>66</v>
      </c>
      <c r="E46" s="159">
        <v>0</v>
      </c>
      <c r="F46" s="34">
        <f>G46+H46+I46+J46+K46</f>
        <v>248</v>
      </c>
      <c r="G46" s="34">
        <v>0</v>
      </c>
      <c r="H46" s="34">
        <v>0</v>
      </c>
      <c r="I46" s="34">
        <v>0</v>
      </c>
      <c r="J46" s="34">
        <v>248</v>
      </c>
      <c r="K46" s="34">
        <v>0</v>
      </c>
      <c r="L46" s="234"/>
      <c r="M46" s="234"/>
    </row>
    <row r="47" spans="1:13" s="74" customFormat="1" x14ac:dyDescent="0.2">
      <c r="A47" s="235"/>
      <c r="B47" s="237"/>
      <c r="C47" s="234"/>
      <c r="D47" s="33" t="s">
        <v>0</v>
      </c>
      <c r="E47" s="159">
        <v>0</v>
      </c>
      <c r="F47" s="34">
        <v>0</v>
      </c>
      <c r="G47" s="34">
        <v>0</v>
      </c>
      <c r="H47" s="34">
        <v>0</v>
      </c>
      <c r="I47" s="34">
        <v>0</v>
      </c>
      <c r="J47" s="34">
        <v>0</v>
      </c>
      <c r="K47" s="34">
        <v>0</v>
      </c>
      <c r="L47" s="234"/>
      <c r="M47" s="234"/>
    </row>
    <row r="48" spans="1:13" s="74" customFormat="1" ht="24" customHeight="1" x14ac:dyDescent="0.2">
      <c r="A48" s="235"/>
      <c r="B48" s="237"/>
      <c r="C48" s="234"/>
      <c r="D48" s="35" t="s">
        <v>4</v>
      </c>
      <c r="E48" s="159">
        <v>0</v>
      </c>
      <c r="F48" s="34">
        <v>0</v>
      </c>
      <c r="G48" s="34">
        <v>0</v>
      </c>
      <c r="H48" s="34">
        <v>0</v>
      </c>
      <c r="I48" s="34">
        <v>0</v>
      </c>
      <c r="J48" s="34">
        <v>0</v>
      </c>
      <c r="K48" s="34">
        <v>0</v>
      </c>
      <c r="L48" s="234"/>
      <c r="M48" s="234"/>
    </row>
    <row r="49" spans="1:13" s="74" customFormat="1" ht="30" customHeight="1" x14ac:dyDescent="0.2">
      <c r="A49" s="235"/>
      <c r="B49" s="238"/>
      <c r="C49" s="234"/>
      <c r="D49" s="33" t="s">
        <v>67</v>
      </c>
      <c r="E49" s="159">
        <v>0</v>
      </c>
      <c r="F49" s="34">
        <v>0</v>
      </c>
      <c r="G49" s="34">
        <v>0</v>
      </c>
      <c r="H49" s="34">
        <v>0</v>
      </c>
      <c r="I49" s="34">
        <v>0</v>
      </c>
      <c r="J49" s="34">
        <v>0</v>
      </c>
      <c r="K49" s="34">
        <v>0</v>
      </c>
      <c r="L49" s="234"/>
      <c r="M49" s="234"/>
    </row>
    <row r="50" spans="1:13" s="74" customFormat="1" ht="12.75" customHeight="1" x14ac:dyDescent="0.2">
      <c r="A50" s="229">
        <v>9</v>
      </c>
      <c r="B50" s="223" t="s">
        <v>183</v>
      </c>
      <c r="C50" s="224" t="s">
        <v>73</v>
      </c>
      <c r="D50" s="112" t="s">
        <v>55</v>
      </c>
      <c r="E50" s="157">
        <v>510</v>
      </c>
      <c r="F50" s="113">
        <f>G50+H50+I50+J50+K50</f>
        <v>2853</v>
      </c>
      <c r="G50" s="113">
        <f>G51+G52+G53+G54</f>
        <v>510</v>
      </c>
      <c r="H50" s="113">
        <f t="shared" ref="H50:K50" si="25">H51+H52+H53+H54</f>
        <v>588</v>
      </c>
      <c r="I50" s="113">
        <f t="shared" si="25"/>
        <v>585</v>
      </c>
      <c r="J50" s="113">
        <f t="shared" si="25"/>
        <v>585</v>
      </c>
      <c r="K50" s="113">
        <f t="shared" si="25"/>
        <v>585</v>
      </c>
      <c r="L50" s="224" t="s">
        <v>65</v>
      </c>
      <c r="M50" s="224" t="s">
        <v>350</v>
      </c>
    </row>
    <row r="51" spans="1:13" s="74" customFormat="1" ht="30" customHeight="1" x14ac:dyDescent="0.2">
      <c r="A51" s="230"/>
      <c r="B51" s="223"/>
      <c r="C51" s="224"/>
      <c r="D51" s="112" t="s">
        <v>66</v>
      </c>
      <c r="E51" s="157">
        <v>510</v>
      </c>
      <c r="F51" s="113">
        <f>G51+H51+I51+J51+K51</f>
        <v>2853</v>
      </c>
      <c r="G51" s="113">
        <v>510</v>
      </c>
      <c r="H51" s="113">
        <v>588</v>
      </c>
      <c r="I51" s="113">
        <v>585</v>
      </c>
      <c r="J51" s="113">
        <v>585</v>
      </c>
      <c r="K51" s="113">
        <v>585</v>
      </c>
      <c r="L51" s="224"/>
      <c r="M51" s="224"/>
    </row>
    <row r="52" spans="1:13" s="74" customFormat="1" ht="30" customHeight="1" x14ac:dyDescent="0.2">
      <c r="A52" s="230"/>
      <c r="B52" s="223"/>
      <c r="C52" s="224"/>
      <c r="D52" s="112" t="s">
        <v>0</v>
      </c>
      <c r="E52" s="157">
        <v>0</v>
      </c>
      <c r="F52" s="113">
        <v>0</v>
      </c>
      <c r="G52" s="113">
        <v>0</v>
      </c>
      <c r="H52" s="113">
        <v>0</v>
      </c>
      <c r="I52" s="113">
        <v>0</v>
      </c>
      <c r="J52" s="113">
        <v>0</v>
      </c>
      <c r="K52" s="113">
        <v>0</v>
      </c>
      <c r="L52" s="224"/>
      <c r="M52" s="224"/>
    </row>
    <row r="53" spans="1:13" s="74" customFormat="1" ht="30" customHeight="1" x14ac:dyDescent="0.2">
      <c r="A53" s="230"/>
      <c r="B53" s="223"/>
      <c r="C53" s="224"/>
      <c r="D53" s="10" t="s">
        <v>4</v>
      </c>
      <c r="E53" s="157">
        <v>0</v>
      </c>
      <c r="F53" s="113">
        <v>0</v>
      </c>
      <c r="G53" s="113">
        <v>0</v>
      </c>
      <c r="H53" s="113">
        <v>0</v>
      </c>
      <c r="I53" s="113">
        <v>0</v>
      </c>
      <c r="J53" s="113">
        <v>0</v>
      </c>
      <c r="K53" s="113">
        <v>0</v>
      </c>
      <c r="L53" s="224"/>
      <c r="M53" s="224"/>
    </row>
    <row r="54" spans="1:13" s="74" customFormat="1" ht="30" customHeight="1" x14ac:dyDescent="0.2">
      <c r="A54" s="231"/>
      <c r="B54" s="223"/>
      <c r="C54" s="224"/>
      <c r="D54" s="112" t="s">
        <v>67</v>
      </c>
      <c r="E54" s="157">
        <v>0</v>
      </c>
      <c r="F54" s="113">
        <v>0</v>
      </c>
      <c r="G54" s="113">
        <v>0</v>
      </c>
      <c r="H54" s="113">
        <v>0</v>
      </c>
      <c r="I54" s="113">
        <v>0</v>
      </c>
      <c r="J54" s="113">
        <v>0</v>
      </c>
      <c r="K54" s="113">
        <v>0</v>
      </c>
      <c r="L54" s="224"/>
      <c r="M54" s="224"/>
    </row>
    <row r="55" spans="1:13" s="74" customFormat="1" ht="18" customHeight="1" x14ac:dyDescent="0.2">
      <c r="A55" s="232">
        <v>10</v>
      </c>
      <c r="B55" s="223" t="s">
        <v>323</v>
      </c>
      <c r="C55" s="224" t="s">
        <v>73</v>
      </c>
      <c r="D55" s="120" t="s">
        <v>55</v>
      </c>
      <c r="E55" s="157">
        <v>1293</v>
      </c>
      <c r="F55" s="121">
        <f>G55+H55+I55+J55+K55</f>
        <v>1293</v>
      </c>
      <c r="G55" s="121">
        <f>G56+G57+G58+G59</f>
        <v>1293</v>
      </c>
      <c r="H55" s="121">
        <v>0</v>
      </c>
      <c r="I55" s="121">
        <v>0</v>
      </c>
      <c r="J55" s="121">
        <v>0</v>
      </c>
      <c r="K55" s="121">
        <v>0</v>
      </c>
      <c r="L55" s="224" t="s">
        <v>65</v>
      </c>
      <c r="M55" s="224" t="s">
        <v>376</v>
      </c>
    </row>
    <row r="56" spans="1:13" s="74" customFormat="1" ht="30" customHeight="1" x14ac:dyDescent="0.2">
      <c r="A56" s="233"/>
      <c r="B56" s="223"/>
      <c r="C56" s="224"/>
      <c r="D56" s="120" t="s">
        <v>66</v>
      </c>
      <c r="E56" s="157">
        <v>1293</v>
      </c>
      <c r="F56" s="121">
        <f>G56+H56+I56+J56+K56</f>
        <v>1293</v>
      </c>
      <c r="G56" s="121">
        <v>1293</v>
      </c>
      <c r="H56" s="121">
        <v>0</v>
      </c>
      <c r="I56" s="121">
        <v>0</v>
      </c>
      <c r="J56" s="121">
        <v>0</v>
      </c>
      <c r="K56" s="121">
        <v>0</v>
      </c>
      <c r="L56" s="224"/>
      <c r="M56" s="224"/>
    </row>
    <row r="57" spans="1:13" s="74" customFormat="1" ht="30" customHeight="1" x14ac:dyDescent="0.2">
      <c r="A57" s="154"/>
      <c r="B57" s="223"/>
      <c r="C57" s="224"/>
      <c r="D57" s="120" t="s">
        <v>0</v>
      </c>
      <c r="E57" s="157">
        <v>0</v>
      </c>
      <c r="F57" s="121">
        <v>0</v>
      </c>
      <c r="G57" s="121">
        <v>0</v>
      </c>
      <c r="H57" s="121">
        <v>0</v>
      </c>
      <c r="I57" s="121">
        <v>0</v>
      </c>
      <c r="J57" s="121">
        <v>0</v>
      </c>
      <c r="K57" s="121">
        <v>0</v>
      </c>
      <c r="L57" s="224"/>
      <c r="M57" s="224"/>
    </row>
    <row r="58" spans="1:13" s="74" customFormat="1" ht="30" customHeight="1" x14ac:dyDescent="0.2">
      <c r="A58" s="154"/>
      <c r="B58" s="223"/>
      <c r="C58" s="224"/>
      <c r="D58" s="10" t="s">
        <v>4</v>
      </c>
      <c r="E58" s="157">
        <v>0</v>
      </c>
      <c r="F58" s="121">
        <v>0</v>
      </c>
      <c r="G58" s="121">
        <v>0</v>
      </c>
      <c r="H58" s="121">
        <v>0</v>
      </c>
      <c r="I58" s="121">
        <v>0</v>
      </c>
      <c r="J58" s="121">
        <v>0</v>
      </c>
      <c r="K58" s="121">
        <v>0</v>
      </c>
      <c r="L58" s="224"/>
      <c r="M58" s="224"/>
    </row>
    <row r="59" spans="1:13" s="74" customFormat="1" ht="30" customHeight="1" x14ac:dyDescent="0.2">
      <c r="A59" s="155"/>
      <c r="B59" s="223"/>
      <c r="C59" s="224"/>
      <c r="D59" s="120" t="s">
        <v>67</v>
      </c>
      <c r="E59" s="157">
        <v>0</v>
      </c>
      <c r="F59" s="121">
        <v>0</v>
      </c>
      <c r="G59" s="121">
        <v>0</v>
      </c>
      <c r="H59" s="121">
        <v>0</v>
      </c>
      <c r="I59" s="121">
        <v>0</v>
      </c>
      <c r="J59" s="121">
        <v>0</v>
      </c>
      <c r="K59" s="121">
        <v>0</v>
      </c>
      <c r="L59" s="224"/>
      <c r="M59" s="224"/>
    </row>
    <row r="60" spans="1:13" ht="17.25" customHeight="1" x14ac:dyDescent="0.2">
      <c r="A60" s="228">
        <v>11</v>
      </c>
      <c r="B60" s="223" t="s">
        <v>324</v>
      </c>
      <c r="C60" s="224" t="s">
        <v>73</v>
      </c>
      <c r="D60" s="146" t="s">
        <v>55</v>
      </c>
      <c r="E60" s="12">
        <v>24593</v>
      </c>
      <c r="F60" s="147">
        <v>24593</v>
      </c>
      <c r="G60" s="147">
        <v>24593</v>
      </c>
      <c r="H60" s="147">
        <f t="shared" ref="H60" si="26">H61+H62+H63+H64</f>
        <v>0</v>
      </c>
      <c r="I60" s="147">
        <f t="shared" ref="I60" si="27">I61+I62+I63+I64</f>
        <v>0</v>
      </c>
      <c r="J60" s="147">
        <f t="shared" ref="J60" si="28">J61+J62+J63+J64</f>
        <v>0</v>
      </c>
      <c r="K60" s="147">
        <f t="shared" ref="K60" si="29">K61+K62+K63+K64</f>
        <v>0</v>
      </c>
      <c r="L60" s="224" t="s">
        <v>65</v>
      </c>
      <c r="M60" s="224" t="s">
        <v>433</v>
      </c>
    </row>
    <row r="61" spans="1:13" ht="21" customHeight="1" x14ac:dyDescent="0.2">
      <c r="A61" s="228"/>
      <c r="B61" s="223"/>
      <c r="C61" s="224"/>
      <c r="D61" s="146" t="s">
        <v>66</v>
      </c>
      <c r="E61" s="12">
        <v>24593</v>
      </c>
      <c r="F61" s="147">
        <v>24593</v>
      </c>
      <c r="G61" s="147">
        <v>24593</v>
      </c>
      <c r="H61" s="147">
        <f>H62+H63+H64+H80</f>
        <v>0</v>
      </c>
      <c r="I61" s="147">
        <f>I62+I63+I64+I80</f>
        <v>0</v>
      </c>
      <c r="J61" s="147">
        <f>J62+J63+J64+J80</f>
        <v>0</v>
      </c>
      <c r="K61" s="147">
        <f>K62+K63+K64+K80</f>
        <v>0</v>
      </c>
      <c r="L61" s="224"/>
      <c r="M61" s="224"/>
    </row>
    <row r="62" spans="1:13" ht="19.5" customHeight="1" x14ac:dyDescent="0.2">
      <c r="A62" s="228"/>
      <c r="B62" s="223"/>
      <c r="C62" s="224"/>
      <c r="D62" s="146" t="s">
        <v>0</v>
      </c>
      <c r="E62" s="157">
        <v>0</v>
      </c>
      <c r="F62" s="147">
        <v>0</v>
      </c>
      <c r="G62" s="147">
        <v>0</v>
      </c>
      <c r="H62" s="147">
        <v>0</v>
      </c>
      <c r="I62" s="147">
        <v>0</v>
      </c>
      <c r="J62" s="147">
        <v>0</v>
      </c>
      <c r="K62" s="147">
        <v>0</v>
      </c>
      <c r="L62" s="224"/>
      <c r="M62" s="224"/>
    </row>
    <row r="63" spans="1:13" ht="19.5" customHeight="1" x14ac:dyDescent="0.2">
      <c r="A63" s="228"/>
      <c r="B63" s="223"/>
      <c r="C63" s="224"/>
      <c r="D63" s="10" t="s">
        <v>4</v>
      </c>
      <c r="E63" s="157">
        <v>0</v>
      </c>
      <c r="F63" s="147">
        <v>0</v>
      </c>
      <c r="G63" s="147">
        <v>0</v>
      </c>
      <c r="H63" s="147">
        <v>0</v>
      </c>
      <c r="I63" s="147">
        <v>0</v>
      </c>
      <c r="J63" s="147">
        <v>0</v>
      </c>
      <c r="K63" s="147">
        <v>0</v>
      </c>
      <c r="L63" s="224"/>
      <c r="M63" s="224"/>
    </row>
    <row r="64" spans="1:13" ht="30" customHeight="1" x14ac:dyDescent="0.2">
      <c r="A64" s="228"/>
      <c r="B64" s="223"/>
      <c r="C64" s="224"/>
      <c r="D64" s="146" t="s">
        <v>67</v>
      </c>
      <c r="E64" s="157">
        <v>0</v>
      </c>
      <c r="F64" s="147">
        <v>0</v>
      </c>
      <c r="G64" s="147">
        <v>0</v>
      </c>
      <c r="H64" s="147">
        <v>0</v>
      </c>
      <c r="I64" s="147">
        <v>0</v>
      </c>
      <c r="J64" s="147">
        <v>0</v>
      </c>
      <c r="K64" s="147">
        <v>0</v>
      </c>
      <c r="L64" s="224"/>
      <c r="M64" s="224"/>
    </row>
    <row r="65" spans="1:13" ht="30" customHeight="1" x14ac:dyDescent="0.2">
      <c r="A65" s="228">
        <v>12</v>
      </c>
      <c r="B65" s="223" t="s">
        <v>395</v>
      </c>
      <c r="C65" s="224" t="s">
        <v>73</v>
      </c>
      <c r="D65" s="146" t="s">
        <v>55</v>
      </c>
      <c r="E65" s="12">
        <v>13238</v>
      </c>
      <c r="F65" s="147">
        <v>13238</v>
      </c>
      <c r="G65" s="147">
        <v>13238</v>
      </c>
      <c r="H65" s="147">
        <f t="shared" ref="H65:K65" si="30">H66+H67+H68+H69</f>
        <v>0</v>
      </c>
      <c r="I65" s="147">
        <f t="shared" si="30"/>
        <v>0</v>
      </c>
      <c r="J65" s="147">
        <f t="shared" si="30"/>
        <v>0</v>
      </c>
      <c r="K65" s="147">
        <f t="shared" si="30"/>
        <v>0</v>
      </c>
      <c r="L65" s="224" t="s">
        <v>65</v>
      </c>
      <c r="M65" s="224" t="s">
        <v>433</v>
      </c>
    </row>
    <row r="66" spans="1:13" ht="30" customHeight="1" x14ac:dyDescent="0.2">
      <c r="A66" s="228"/>
      <c r="B66" s="223"/>
      <c r="C66" s="224"/>
      <c r="D66" s="146" t="s">
        <v>66</v>
      </c>
      <c r="E66" s="12">
        <v>13238</v>
      </c>
      <c r="F66" s="147">
        <v>13238</v>
      </c>
      <c r="G66" s="147">
        <v>13238</v>
      </c>
      <c r="H66" s="147">
        <f>H67+H68+H69+H85</f>
        <v>0</v>
      </c>
      <c r="I66" s="147">
        <f>I67+I68+I69+I85</f>
        <v>0</v>
      </c>
      <c r="J66" s="147">
        <f>J67+J68+J69+J85</f>
        <v>0</v>
      </c>
      <c r="K66" s="147">
        <f>K67+K68+K69+K85</f>
        <v>0</v>
      </c>
      <c r="L66" s="224"/>
      <c r="M66" s="224"/>
    </row>
    <row r="67" spans="1:13" ht="30" customHeight="1" x14ac:dyDescent="0.2">
      <c r="A67" s="228"/>
      <c r="B67" s="223"/>
      <c r="C67" s="224"/>
      <c r="D67" s="146" t="s">
        <v>0</v>
      </c>
      <c r="E67" s="157">
        <v>0</v>
      </c>
      <c r="F67" s="147">
        <v>0</v>
      </c>
      <c r="G67" s="147">
        <v>0</v>
      </c>
      <c r="H67" s="147">
        <v>0</v>
      </c>
      <c r="I67" s="147">
        <v>0</v>
      </c>
      <c r="J67" s="147">
        <v>0</v>
      </c>
      <c r="K67" s="147">
        <v>0</v>
      </c>
      <c r="L67" s="224"/>
      <c r="M67" s="224"/>
    </row>
    <row r="68" spans="1:13" ht="30" customHeight="1" x14ac:dyDescent="0.2">
      <c r="A68" s="228"/>
      <c r="B68" s="223"/>
      <c r="C68" s="224"/>
      <c r="D68" s="10" t="s">
        <v>4</v>
      </c>
      <c r="E68" s="143">
        <v>0</v>
      </c>
      <c r="F68" s="147">
        <v>0</v>
      </c>
      <c r="G68" s="147">
        <v>0</v>
      </c>
      <c r="H68" s="147">
        <v>0</v>
      </c>
      <c r="I68" s="147">
        <v>0</v>
      </c>
      <c r="J68" s="147">
        <v>0</v>
      </c>
      <c r="K68" s="147">
        <v>0</v>
      </c>
      <c r="L68" s="224"/>
      <c r="M68" s="224"/>
    </row>
    <row r="69" spans="1:13" ht="30" customHeight="1" x14ac:dyDescent="0.2">
      <c r="A69" s="228"/>
      <c r="B69" s="223"/>
      <c r="C69" s="224"/>
      <c r="D69" s="146" t="s">
        <v>67</v>
      </c>
      <c r="E69" s="143">
        <v>0</v>
      </c>
      <c r="F69" s="147">
        <v>0</v>
      </c>
      <c r="G69" s="147">
        <v>0</v>
      </c>
      <c r="H69" s="147">
        <v>0</v>
      </c>
      <c r="I69" s="147">
        <v>0</v>
      </c>
      <c r="J69" s="147">
        <v>0</v>
      </c>
      <c r="K69" s="147">
        <v>0</v>
      </c>
      <c r="L69" s="224"/>
      <c r="M69" s="224"/>
    </row>
    <row r="70" spans="1:13" ht="30" customHeight="1" x14ac:dyDescent="0.2">
      <c r="A70" s="228">
        <v>13</v>
      </c>
      <c r="B70" s="223" t="s">
        <v>396</v>
      </c>
      <c r="C70" s="224" t="s">
        <v>73</v>
      </c>
      <c r="D70" s="160" t="s">
        <v>55</v>
      </c>
      <c r="E70" s="157">
        <v>775</v>
      </c>
      <c r="F70" s="161">
        <v>775</v>
      </c>
      <c r="G70" s="161">
        <v>775</v>
      </c>
      <c r="H70" s="161">
        <f t="shared" ref="H70:K70" si="31">H71+H72+H73+H74</f>
        <v>0</v>
      </c>
      <c r="I70" s="161">
        <f t="shared" si="31"/>
        <v>0</v>
      </c>
      <c r="J70" s="161">
        <f t="shared" si="31"/>
        <v>0</v>
      </c>
      <c r="K70" s="161">
        <f t="shared" si="31"/>
        <v>0</v>
      </c>
      <c r="L70" s="224" t="s">
        <v>65</v>
      </c>
      <c r="M70" s="224" t="s">
        <v>433</v>
      </c>
    </row>
    <row r="71" spans="1:13" ht="30" customHeight="1" x14ac:dyDescent="0.2">
      <c r="A71" s="228"/>
      <c r="B71" s="223"/>
      <c r="C71" s="224"/>
      <c r="D71" s="160" t="s">
        <v>66</v>
      </c>
      <c r="E71" s="157">
        <v>775</v>
      </c>
      <c r="F71" s="161">
        <v>775</v>
      </c>
      <c r="G71" s="161">
        <v>775</v>
      </c>
      <c r="H71" s="161">
        <f>H72+H73+H74+H85</f>
        <v>0</v>
      </c>
      <c r="I71" s="161">
        <f>I72+I73+I74+I85</f>
        <v>0</v>
      </c>
      <c r="J71" s="161">
        <f>J72+J73+J74+J85</f>
        <v>0</v>
      </c>
      <c r="K71" s="161">
        <f>K72+K73+K74+K85</f>
        <v>0</v>
      </c>
      <c r="L71" s="224"/>
      <c r="M71" s="224"/>
    </row>
    <row r="72" spans="1:13" ht="30" customHeight="1" x14ac:dyDescent="0.2">
      <c r="A72" s="228"/>
      <c r="B72" s="223"/>
      <c r="C72" s="224"/>
      <c r="D72" s="160" t="s">
        <v>0</v>
      </c>
      <c r="E72" s="157">
        <v>0</v>
      </c>
      <c r="F72" s="161">
        <v>0</v>
      </c>
      <c r="G72" s="161">
        <v>0</v>
      </c>
      <c r="H72" s="161">
        <v>0</v>
      </c>
      <c r="I72" s="161">
        <v>0</v>
      </c>
      <c r="J72" s="161">
        <v>0</v>
      </c>
      <c r="K72" s="161">
        <v>0</v>
      </c>
      <c r="L72" s="224"/>
      <c r="M72" s="224"/>
    </row>
    <row r="73" spans="1:13" ht="30" customHeight="1" x14ac:dyDescent="0.2">
      <c r="A73" s="228"/>
      <c r="B73" s="223"/>
      <c r="C73" s="224"/>
      <c r="D73" s="10" t="s">
        <v>4</v>
      </c>
      <c r="E73" s="157">
        <v>0</v>
      </c>
      <c r="F73" s="161">
        <v>0</v>
      </c>
      <c r="G73" s="161">
        <v>0</v>
      </c>
      <c r="H73" s="161">
        <v>0</v>
      </c>
      <c r="I73" s="161">
        <v>0</v>
      </c>
      <c r="J73" s="161">
        <v>0</v>
      </c>
      <c r="K73" s="161">
        <v>0</v>
      </c>
      <c r="L73" s="224"/>
      <c r="M73" s="224"/>
    </row>
    <row r="74" spans="1:13" ht="30" customHeight="1" x14ac:dyDescent="0.2">
      <c r="A74" s="228"/>
      <c r="B74" s="223"/>
      <c r="C74" s="224"/>
      <c r="D74" s="160" t="s">
        <v>67</v>
      </c>
      <c r="E74" s="157">
        <v>0</v>
      </c>
      <c r="F74" s="161">
        <v>0</v>
      </c>
      <c r="G74" s="161">
        <v>0</v>
      </c>
      <c r="H74" s="161">
        <v>0</v>
      </c>
      <c r="I74" s="161">
        <v>0</v>
      </c>
      <c r="J74" s="161">
        <v>0</v>
      </c>
      <c r="K74" s="161">
        <v>0</v>
      </c>
      <c r="L74" s="224"/>
      <c r="M74" s="224"/>
    </row>
    <row r="75" spans="1:13" ht="30.75" customHeight="1" x14ac:dyDescent="0.2">
      <c r="A75" s="228">
        <v>14</v>
      </c>
      <c r="B75" s="223" t="s">
        <v>411</v>
      </c>
      <c r="C75" s="224" t="s">
        <v>73</v>
      </c>
      <c r="D75" s="146" t="s">
        <v>55</v>
      </c>
      <c r="E75" s="143">
        <v>195</v>
      </c>
      <c r="F75" s="147">
        <v>195</v>
      </c>
      <c r="G75" s="147">
        <v>195</v>
      </c>
      <c r="H75" s="147">
        <f t="shared" ref="H75:K75" si="32">H76+H77+H78+H79</f>
        <v>0</v>
      </c>
      <c r="I75" s="147">
        <f t="shared" si="32"/>
        <v>0</v>
      </c>
      <c r="J75" s="147">
        <f t="shared" si="32"/>
        <v>0</v>
      </c>
      <c r="K75" s="147">
        <f t="shared" si="32"/>
        <v>0</v>
      </c>
      <c r="L75" s="224" t="s">
        <v>65</v>
      </c>
      <c r="M75" s="224" t="s">
        <v>433</v>
      </c>
    </row>
    <row r="76" spans="1:13" ht="30" customHeight="1" x14ac:dyDescent="0.2">
      <c r="A76" s="228"/>
      <c r="B76" s="223"/>
      <c r="C76" s="224"/>
      <c r="D76" s="146" t="s">
        <v>66</v>
      </c>
      <c r="E76" s="143">
        <v>195</v>
      </c>
      <c r="F76" s="147">
        <v>195</v>
      </c>
      <c r="G76" s="147">
        <v>195</v>
      </c>
      <c r="H76" s="147">
        <f>H77+H78+H79+H90</f>
        <v>0</v>
      </c>
      <c r="I76" s="147">
        <f>I77+I78+I79+I90</f>
        <v>0</v>
      </c>
      <c r="J76" s="147">
        <f>J77+J78+J79+J90</f>
        <v>0</v>
      </c>
      <c r="K76" s="147">
        <f>K77+K78+K79+K90</f>
        <v>0</v>
      </c>
      <c r="L76" s="224"/>
      <c r="M76" s="224"/>
    </row>
    <row r="77" spans="1:13" ht="30" customHeight="1" x14ac:dyDescent="0.2">
      <c r="A77" s="228"/>
      <c r="B77" s="223"/>
      <c r="C77" s="224"/>
      <c r="D77" s="146" t="s">
        <v>0</v>
      </c>
      <c r="E77" s="143">
        <v>0</v>
      </c>
      <c r="F77" s="147">
        <v>0</v>
      </c>
      <c r="G77" s="147">
        <v>0</v>
      </c>
      <c r="H77" s="147">
        <v>0</v>
      </c>
      <c r="I77" s="147">
        <v>0</v>
      </c>
      <c r="J77" s="147">
        <v>0</v>
      </c>
      <c r="K77" s="147">
        <v>0</v>
      </c>
      <c r="L77" s="224"/>
      <c r="M77" s="224"/>
    </row>
    <row r="78" spans="1:13" x14ac:dyDescent="0.2">
      <c r="A78" s="228"/>
      <c r="B78" s="223"/>
      <c r="C78" s="224"/>
      <c r="D78" s="10" t="s">
        <v>4</v>
      </c>
      <c r="E78" s="143">
        <v>0</v>
      </c>
      <c r="F78" s="147">
        <v>0</v>
      </c>
      <c r="G78" s="147">
        <v>0</v>
      </c>
      <c r="H78" s="147">
        <v>0</v>
      </c>
      <c r="I78" s="147">
        <v>0</v>
      </c>
      <c r="J78" s="147">
        <v>0</v>
      </c>
      <c r="K78" s="147">
        <v>0</v>
      </c>
      <c r="L78" s="224"/>
      <c r="M78" s="224"/>
    </row>
    <row r="79" spans="1:13" x14ac:dyDescent="0.2">
      <c r="A79" s="228"/>
      <c r="B79" s="223"/>
      <c r="C79" s="224"/>
      <c r="D79" s="146" t="s">
        <v>67</v>
      </c>
      <c r="E79" s="143">
        <v>0</v>
      </c>
      <c r="F79" s="147">
        <v>0</v>
      </c>
      <c r="G79" s="147">
        <v>0</v>
      </c>
      <c r="H79" s="147">
        <v>0</v>
      </c>
      <c r="I79" s="147">
        <v>0</v>
      </c>
      <c r="J79" s="147">
        <v>0</v>
      </c>
      <c r="K79" s="147">
        <v>0</v>
      </c>
      <c r="L79" s="224"/>
      <c r="M79" s="224"/>
    </row>
    <row r="80" spans="1:13" x14ac:dyDescent="0.2">
      <c r="A80" s="172" t="s">
        <v>412</v>
      </c>
      <c r="B80" s="173"/>
      <c r="C80" s="173"/>
      <c r="D80" s="173"/>
      <c r="E80" s="173"/>
      <c r="F80" s="173"/>
      <c r="G80" s="173"/>
      <c r="H80" s="173"/>
      <c r="I80" s="173"/>
      <c r="J80" s="173"/>
      <c r="K80" s="173"/>
      <c r="L80" s="173"/>
      <c r="M80" s="174"/>
    </row>
    <row r="81" spans="1:13" ht="30.75" customHeight="1" x14ac:dyDescent="0.2">
      <c r="A81" s="239">
        <v>15</v>
      </c>
      <c r="B81" s="223" t="s">
        <v>271</v>
      </c>
      <c r="C81" s="224" t="s">
        <v>73</v>
      </c>
      <c r="D81" s="9" t="s">
        <v>55</v>
      </c>
      <c r="E81" s="143">
        <v>0</v>
      </c>
      <c r="F81" s="1">
        <f>G81+H81+I81+J81+K81</f>
        <v>0</v>
      </c>
      <c r="G81" s="1">
        <f>G82+G83+G84+G85</f>
        <v>0</v>
      </c>
      <c r="H81" s="1">
        <f t="shared" ref="H81" si="33">H82+H83+H84+H85</f>
        <v>0</v>
      </c>
      <c r="I81" s="1">
        <f t="shared" ref="I81" si="34">I82+I83+I84+I85</f>
        <v>0</v>
      </c>
      <c r="J81" s="1">
        <f t="shared" ref="J81" si="35">J82+J83+J84+J85</f>
        <v>0</v>
      </c>
      <c r="K81" s="1">
        <f t="shared" ref="K81" si="36">K82+K83+K84+K85</f>
        <v>0</v>
      </c>
      <c r="L81" s="194" t="s">
        <v>65</v>
      </c>
      <c r="M81" s="194" t="s">
        <v>433</v>
      </c>
    </row>
    <row r="82" spans="1:13" x14ac:dyDescent="0.2">
      <c r="A82" s="240"/>
      <c r="B82" s="223"/>
      <c r="C82" s="224"/>
      <c r="D82" s="9" t="s">
        <v>66</v>
      </c>
      <c r="E82" s="143">
        <v>0</v>
      </c>
      <c r="F82" s="1">
        <f>G82+H82+I82+J82+K82</f>
        <v>0</v>
      </c>
      <c r="G82" s="1">
        <v>0</v>
      </c>
      <c r="H82" s="1">
        <v>0</v>
      </c>
      <c r="I82" s="1">
        <v>0</v>
      </c>
      <c r="J82" s="1">
        <v>0</v>
      </c>
      <c r="K82" s="1">
        <v>0</v>
      </c>
      <c r="L82" s="195"/>
      <c r="M82" s="195"/>
    </row>
    <row r="83" spans="1:13" x14ac:dyDescent="0.2">
      <c r="A83" s="240"/>
      <c r="B83" s="223"/>
      <c r="C83" s="224"/>
      <c r="D83" s="9" t="s">
        <v>0</v>
      </c>
      <c r="E83" s="143">
        <v>0</v>
      </c>
      <c r="F83" s="1">
        <v>0</v>
      </c>
      <c r="G83" s="1">
        <v>0</v>
      </c>
      <c r="H83" s="1">
        <v>0</v>
      </c>
      <c r="I83" s="1">
        <v>0</v>
      </c>
      <c r="J83" s="1">
        <v>0</v>
      </c>
      <c r="K83" s="1">
        <v>0</v>
      </c>
      <c r="L83" s="195"/>
      <c r="M83" s="195"/>
    </row>
    <row r="84" spans="1:13" x14ac:dyDescent="0.2">
      <c r="A84" s="240"/>
      <c r="B84" s="223"/>
      <c r="C84" s="224"/>
      <c r="D84" s="10" t="s">
        <v>4</v>
      </c>
      <c r="E84" s="143">
        <v>0</v>
      </c>
      <c r="F84" s="1">
        <v>0</v>
      </c>
      <c r="G84" s="1">
        <v>0</v>
      </c>
      <c r="H84" s="1">
        <v>0</v>
      </c>
      <c r="I84" s="1">
        <v>0</v>
      </c>
      <c r="J84" s="1">
        <v>0</v>
      </c>
      <c r="K84" s="1">
        <v>0</v>
      </c>
      <c r="L84" s="195"/>
      <c r="M84" s="195"/>
    </row>
    <row r="85" spans="1:13" x14ac:dyDescent="0.2">
      <c r="A85" s="241"/>
      <c r="B85" s="223"/>
      <c r="C85" s="224"/>
      <c r="D85" s="9" t="s">
        <v>67</v>
      </c>
      <c r="E85" s="143">
        <v>0</v>
      </c>
      <c r="F85" s="1">
        <v>0</v>
      </c>
      <c r="G85" s="1">
        <v>0</v>
      </c>
      <c r="H85" s="1">
        <v>0</v>
      </c>
      <c r="I85" s="1">
        <v>0</v>
      </c>
      <c r="J85" s="1">
        <v>0</v>
      </c>
      <c r="K85" s="1">
        <v>0</v>
      </c>
      <c r="L85" s="196"/>
      <c r="M85" s="196"/>
    </row>
    <row r="86" spans="1:13" ht="42.75" customHeight="1" x14ac:dyDescent="0.2">
      <c r="A86" s="225" t="s">
        <v>191</v>
      </c>
      <c r="B86" s="226"/>
      <c r="C86" s="226"/>
      <c r="D86" s="226"/>
      <c r="E86" s="226"/>
      <c r="F86" s="226"/>
      <c r="G86" s="226"/>
      <c r="H86" s="226"/>
      <c r="I86" s="226"/>
      <c r="J86" s="226"/>
      <c r="K86" s="226"/>
      <c r="L86" s="226"/>
      <c r="M86" s="227"/>
    </row>
    <row r="87" spans="1:13" x14ac:dyDescent="0.2">
      <c r="A87" s="239">
        <v>16</v>
      </c>
      <c r="B87" s="223" t="s">
        <v>322</v>
      </c>
      <c r="C87" s="224" t="s">
        <v>73</v>
      </c>
      <c r="D87" s="9" t="s">
        <v>55</v>
      </c>
      <c r="E87" s="143">
        <v>750</v>
      </c>
      <c r="F87" s="1">
        <f>G87+H87+I87+J87+K87</f>
        <v>3890</v>
      </c>
      <c r="G87" s="1">
        <f>G88+G89+G90+G91</f>
        <v>750</v>
      </c>
      <c r="H87" s="1">
        <f t="shared" ref="H87" si="37">H88+H89+H90+H91</f>
        <v>788</v>
      </c>
      <c r="I87" s="1">
        <f t="shared" ref="I87" si="38">I88+I89+I90+I91</f>
        <v>784</v>
      </c>
      <c r="J87" s="1">
        <f t="shared" ref="J87" si="39">J88+J89+J90+J91</f>
        <v>784</v>
      </c>
      <c r="K87" s="1">
        <f t="shared" ref="K87" si="40">K88+K89+K90+K91</f>
        <v>784</v>
      </c>
      <c r="L87" s="194" t="s">
        <v>65</v>
      </c>
      <c r="M87" s="194" t="s">
        <v>351</v>
      </c>
    </row>
    <row r="88" spans="1:13" x14ac:dyDescent="0.2">
      <c r="A88" s="240"/>
      <c r="B88" s="223"/>
      <c r="C88" s="224"/>
      <c r="D88" s="9" t="s">
        <v>66</v>
      </c>
      <c r="E88" s="143">
        <v>750</v>
      </c>
      <c r="F88" s="121">
        <f>G88+H88+I88+J88+K88</f>
        <v>3890</v>
      </c>
      <c r="G88" s="1">
        <v>750</v>
      </c>
      <c r="H88" s="1">
        <v>788</v>
      </c>
      <c r="I88" s="1">
        <v>784</v>
      </c>
      <c r="J88" s="1">
        <v>784</v>
      </c>
      <c r="K88" s="1">
        <v>784</v>
      </c>
      <c r="L88" s="195"/>
      <c r="M88" s="195"/>
    </row>
    <row r="89" spans="1:13" x14ac:dyDescent="0.2">
      <c r="A89" s="240"/>
      <c r="B89" s="223"/>
      <c r="C89" s="224"/>
      <c r="D89" s="9" t="s">
        <v>0</v>
      </c>
      <c r="E89" s="143">
        <v>0</v>
      </c>
      <c r="F89" s="1">
        <v>0</v>
      </c>
      <c r="G89" s="1">
        <v>0</v>
      </c>
      <c r="H89" s="1">
        <v>0</v>
      </c>
      <c r="I89" s="1">
        <v>0</v>
      </c>
      <c r="J89" s="1">
        <v>0</v>
      </c>
      <c r="K89" s="1">
        <v>0</v>
      </c>
      <c r="L89" s="195"/>
      <c r="M89" s="195"/>
    </row>
    <row r="90" spans="1:13" x14ac:dyDescent="0.2">
      <c r="A90" s="240"/>
      <c r="B90" s="223"/>
      <c r="C90" s="224"/>
      <c r="D90" s="10" t="s">
        <v>4</v>
      </c>
      <c r="E90" s="143">
        <v>0</v>
      </c>
      <c r="F90" s="1">
        <v>0</v>
      </c>
      <c r="G90" s="1">
        <v>0</v>
      </c>
      <c r="H90" s="1">
        <v>0</v>
      </c>
      <c r="I90" s="1">
        <v>0</v>
      </c>
      <c r="J90" s="1">
        <v>0</v>
      </c>
      <c r="K90" s="1">
        <v>0</v>
      </c>
      <c r="L90" s="195"/>
      <c r="M90" s="195"/>
    </row>
    <row r="91" spans="1:13" ht="44.25" customHeight="1" x14ac:dyDescent="0.2">
      <c r="A91" s="241"/>
      <c r="B91" s="223"/>
      <c r="C91" s="224"/>
      <c r="D91" s="9" t="s">
        <v>67</v>
      </c>
      <c r="E91" s="143"/>
      <c r="F91" s="1">
        <v>0</v>
      </c>
      <c r="G91" s="1">
        <v>0</v>
      </c>
      <c r="H91" s="1">
        <v>0</v>
      </c>
      <c r="I91" s="1">
        <v>0</v>
      </c>
      <c r="J91" s="1">
        <v>0</v>
      </c>
      <c r="K91" s="1">
        <v>0</v>
      </c>
      <c r="L91" s="196"/>
      <c r="M91" s="196"/>
    </row>
    <row r="92" spans="1:13" x14ac:dyDescent="0.2">
      <c r="A92" s="239">
        <v>17</v>
      </c>
      <c r="B92" s="223" t="s">
        <v>291</v>
      </c>
      <c r="C92" s="224" t="s">
        <v>73</v>
      </c>
      <c r="D92" s="9" t="s">
        <v>55</v>
      </c>
      <c r="E92" s="143">
        <v>0</v>
      </c>
      <c r="F92" s="1">
        <v>55416</v>
      </c>
      <c r="G92" s="1">
        <v>43580</v>
      </c>
      <c r="H92" s="126">
        <f>H15+H25+H50+H55+H60+H87</f>
        <v>2426</v>
      </c>
      <c r="I92" s="126">
        <f>I15+I25+I50+I55+I60+I87</f>
        <v>2414</v>
      </c>
      <c r="J92" s="126">
        <f>J15+J25+J50+J55+J60+J87</f>
        <v>5582</v>
      </c>
      <c r="K92" s="126">
        <f>K15+K25+K50+K55+K60+K87</f>
        <v>2414</v>
      </c>
      <c r="L92" s="194"/>
      <c r="M92" s="194"/>
    </row>
    <row r="93" spans="1:13" x14ac:dyDescent="0.2">
      <c r="A93" s="240"/>
      <c r="B93" s="223"/>
      <c r="C93" s="224"/>
      <c r="D93" s="9" t="s">
        <v>66</v>
      </c>
      <c r="E93" s="143">
        <v>0</v>
      </c>
      <c r="F93" s="1">
        <v>55558</v>
      </c>
      <c r="G93" s="1">
        <v>42722</v>
      </c>
      <c r="H93" s="126">
        <f>H88+H61+H56+H51+H26+H16</f>
        <v>2426</v>
      </c>
      <c r="I93" s="126">
        <f>I88+I61+I56+I51+I26+I16</f>
        <v>2414</v>
      </c>
      <c r="J93" s="126">
        <f>J88+J61+J56+J51+J26+J16</f>
        <v>5582</v>
      </c>
      <c r="K93" s="126">
        <f>K88+K61+K56+K51+K26+K16</f>
        <v>2414</v>
      </c>
      <c r="L93" s="195"/>
      <c r="M93" s="195"/>
    </row>
    <row r="94" spans="1:13" x14ac:dyDescent="0.2">
      <c r="A94" s="240"/>
      <c r="B94" s="223"/>
      <c r="C94" s="224"/>
      <c r="D94" s="9" t="s">
        <v>0</v>
      </c>
      <c r="E94" s="143">
        <v>0</v>
      </c>
      <c r="F94" s="1">
        <v>567</v>
      </c>
      <c r="G94" s="1">
        <v>567</v>
      </c>
      <c r="H94" s="1">
        <f t="shared" ref="H94:K96" si="41">H89+H83+H62+H27+H22+H17</f>
        <v>0</v>
      </c>
      <c r="I94" s="1">
        <f t="shared" si="41"/>
        <v>0</v>
      </c>
      <c r="J94" s="1">
        <f t="shared" si="41"/>
        <v>0</v>
      </c>
      <c r="K94" s="1">
        <f t="shared" si="41"/>
        <v>0</v>
      </c>
      <c r="L94" s="195"/>
      <c r="M94" s="195"/>
    </row>
    <row r="95" spans="1:13" x14ac:dyDescent="0.2">
      <c r="A95" s="240"/>
      <c r="B95" s="223"/>
      <c r="C95" s="224"/>
      <c r="D95" s="10" t="s">
        <v>4</v>
      </c>
      <c r="E95" s="143">
        <v>0</v>
      </c>
      <c r="F95" s="1">
        <v>291</v>
      </c>
      <c r="G95" s="1">
        <v>291</v>
      </c>
      <c r="H95" s="1">
        <f t="shared" si="41"/>
        <v>0</v>
      </c>
      <c r="I95" s="1">
        <f t="shared" si="41"/>
        <v>0</v>
      </c>
      <c r="J95" s="1">
        <f t="shared" si="41"/>
        <v>0</v>
      </c>
      <c r="K95" s="1">
        <f t="shared" si="41"/>
        <v>0</v>
      </c>
      <c r="L95" s="195"/>
      <c r="M95" s="195"/>
    </row>
    <row r="96" spans="1:13" x14ac:dyDescent="0.2">
      <c r="A96" s="241"/>
      <c r="B96" s="223"/>
      <c r="C96" s="224"/>
      <c r="D96" s="9" t="s">
        <v>67</v>
      </c>
      <c r="E96" s="143">
        <v>0</v>
      </c>
      <c r="F96" s="1">
        <f t="shared" ref="F96" si="42">G96+H96+I96+J96+K96</f>
        <v>0</v>
      </c>
      <c r="G96" s="1">
        <f>G91+G85+G64+G29+G24+G19</f>
        <v>0</v>
      </c>
      <c r="H96" s="1">
        <f t="shared" si="41"/>
        <v>0</v>
      </c>
      <c r="I96" s="1">
        <f t="shared" si="41"/>
        <v>0</v>
      </c>
      <c r="J96" s="1">
        <f t="shared" si="41"/>
        <v>0</v>
      </c>
      <c r="K96" s="1">
        <f t="shared" si="41"/>
        <v>0</v>
      </c>
      <c r="L96" s="196"/>
      <c r="M96" s="196"/>
    </row>
  </sheetData>
  <mergeCells count="102">
    <mergeCell ref="M87:M91"/>
    <mergeCell ref="L87:L91"/>
    <mergeCell ref="C87:C91"/>
    <mergeCell ref="A87:A91"/>
    <mergeCell ref="B87:B91"/>
    <mergeCell ref="M92:M96"/>
    <mergeCell ref="A92:A96"/>
    <mergeCell ref="B92:B96"/>
    <mergeCell ref="C92:C96"/>
    <mergeCell ref="L92:L96"/>
    <mergeCell ref="A14:M14"/>
    <mergeCell ref="A20:A24"/>
    <mergeCell ref="B20:B24"/>
    <mergeCell ref="C20:C24"/>
    <mergeCell ref="C60:C64"/>
    <mergeCell ref="L60:L64"/>
    <mergeCell ref="M60:M64"/>
    <mergeCell ref="A60:A64"/>
    <mergeCell ref="B60:B64"/>
    <mergeCell ref="L6:L7"/>
    <mergeCell ref="M6:M7"/>
    <mergeCell ref="K1:M1"/>
    <mergeCell ref="A4:M4"/>
    <mergeCell ref="M9:M13"/>
    <mergeCell ref="A2:J2"/>
    <mergeCell ref="A3:J3"/>
    <mergeCell ref="A6:A7"/>
    <mergeCell ref="B6:B7"/>
    <mergeCell ref="C6:C7"/>
    <mergeCell ref="D6:D7"/>
    <mergeCell ref="E6:E7"/>
    <mergeCell ref="F6:F7"/>
    <mergeCell ref="G6:K6"/>
    <mergeCell ref="A9:A13"/>
    <mergeCell ref="B9:B13"/>
    <mergeCell ref="C9:C13"/>
    <mergeCell ref="E9:E13"/>
    <mergeCell ref="L9:L13"/>
    <mergeCell ref="L20:L24"/>
    <mergeCell ref="M20:M24"/>
    <mergeCell ref="A15:A19"/>
    <mergeCell ref="B15:B19"/>
    <mergeCell ref="C15:C19"/>
    <mergeCell ref="L15:L19"/>
    <mergeCell ref="M15:M19"/>
    <mergeCell ref="L25:L29"/>
    <mergeCell ref="M25:M29"/>
    <mergeCell ref="A25:A29"/>
    <mergeCell ref="B25:B29"/>
    <mergeCell ref="C25:C29"/>
    <mergeCell ref="C30:C34"/>
    <mergeCell ref="L30:L34"/>
    <mergeCell ref="M45:M49"/>
    <mergeCell ref="A35:A39"/>
    <mergeCell ref="B35:B39"/>
    <mergeCell ref="C35:C39"/>
    <mergeCell ref="L35:L39"/>
    <mergeCell ref="M35:M39"/>
    <mergeCell ref="A45:A49"/>
    <mergeCell ref="B45:B49"/>
    <mergeCell ref="C45:C49"/>
    <mergeCell ref="L45:L49"/>
    <mergeCell ref="A40:A44"/>
    <mergeCell ref="B40:B44"/>
    <mergeCell ref="C40:C44"/>
    <mergeCell ref="L40:L44"/>
    <mergeCell ref="M40:M44"/>
    <mergeCell ref="M30:M34"/>
    <mergeCell ref="A30:A34"/>
    <mergeCell ref="B30:B34"/>
    <mergeCell ref="A50:A54"/>
    <mergeCell ref="A55:A56"/>
    <mergeCell ref="A65:A69"/>
    <mergeCell ref="B65:B69"/>
    <mergeCell ref="C65:C69"/>
    <mergeCell ref="L65:L69"/>
    <mergeCell ref="M65:M69"/>
    <mergeCell ref="A75:A79"/>
    <mergeCell ref="B75:B79"/>
    <mergeCell ref="C75:C79"/>
    <mergeCell ref="M50:M54"/>
    <mergeCell ref="B55:B59"/>
    <mergeCell ref="C55:C59"/>
    <mergeCell ref="L55:L59"/>
    <mergeCell ref="M55:M59"/>
    <mergeCell ref="B50:B54"/>
    <mergeCell ref="L50:L54"/>
    <mergeCell ref="C50:C54"/>
    <mergeCell ref="B70:B74"/>
    <mergeCell ref="C70:C74"/>
    <mergeCell ref="L70:L74"/>
    <mergeCell ref="M70:M74"/>
    <mergeCell ref="A86:M86"/>
    <mergeCell ref="A80:M80"/>
    <mergeCell ref="A70:A74"/>
    <mergeCell ref="L75:L79"/>
    <mergeCell ref="M75:M79"/>
    <mergeCell ref="A81:A85"/>
    <mergeCell ref="B81:B85"/>
    <mergeCell ref="C81:C85"/>
    <mergeCell ref="L81:L85"/>
    <mergeCell ref="M81:M85"/>
  </mergeCells>
  <pageMargins left="0.25" right="0.25" top="0.75" bottom="0.75" header="0.3" footer="0.3"/>
  <pageSetup paperSize="9"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2"/>
  <sheetViews>
    <sheetView workbookViewId="0">
      <selection activeCell="B10" sqref="B10"/>
    </sheetView>
  </sheetViews>
  <sheetFormatPr defaultColWidth="17.140625" defaultRowHeight="12.75" x14ac:dyDescent="0.2"/>
  <cols>
    <col min="1" max="1" width="4.42578125" style="28" customWidth="1"/>
    <col min="2" max="2" width="33.85546875" style="28" customWidth="1"/>
    <col min="3" max="3" width="25" style="28" customWidth="1"/>
    <col min="4" max="7" width="11" style="28" bestFit="1" customWidth="1"/>
    <col min="8" max="8" width="36" style="28" customWidth="1"/>
    <col min="9" max="9" width="1.5703125" style="28" bestFit="1" customWidth="1"/>
    <col min="10" max="256" width="17.140625" style="28"/>
    <col min="257" max="257" width="4.42578125" style="28" customWidth="1"/>
    <col min="258" max="258" width="29.28515625" style="28" customWidth="1"/>
    <col min="259" max="259" width="25" style="28" customWidth="1"/>
    <col min="260" max="260" width="10.5703125" style="28" customWidth="1"/>
    <col min="261" max="261" width="12.140625" style="28" customWidth="1"/>
    <col min="262" max="262" width="12.85546875" style="28" customWidth="1"/>
    <col min="263" max="263" width="15.140625" style="28" customWidth="1"/>
    <col min="264" max="264" width="22.28515625" style="28" customWidth="1"/>
    <col min="265" max="512" width="17.140625" style="28"/>
    <col min="513" max="513" width="4.42578125" style="28" customWidth="1"/>
    <col min="514" max="514" width="29.28515625" style="28" customWidth="1"/>
    <col min="515" max="515" width="25" style="28" customWidth="1"/>
    <col min="516" max="516" width="10.5703125" style="28" customWidth="1"/>
    <col min="517" max="517" width="12.140625" style="28" customWidth="1"/>
    <col min="518" max="518" width="12.85546875" style="28" customWidth="1"/>
    <col min="519" max="519" width="15.140625" style="28" customWidth="1"/>
    <col min="520" max="520" width="22.28515625" style="28" customWidth="1"/>
    <col min="521" max="768" width="17.140625" style="28"/>
    <col min="769" max="769" width="4.42578125" style="28" customWidth="1"/>
    <col min="770" max="770" width="29.28515625" style="28" customWidth="1"/>
    <col min="771" max="771" width="25" style="28" customWidth="1"/>
    <col min="772" max="772" width="10.5703125" style="28" customWidth="1"/>
    <col min="773" max="773" width="12.140625" style="28" customWidth="1"/>
    <col min="774" max="774" width="12.85546875" style="28" customWidth="1"/>
    <col min="775" max="775" width="15.140625" style="28" customWidth="1"/>
    <col min="776" max="776" width="22.28515625" style="28" customWidth="1"/>
    <col min="777" max="1024" width="17.140625" style="28"/>
    <col min="1025" max="1025" width="4.42578125" style="28" customWidth="1"/>
    <col min="1026" max="1026" width="29.28515625" style="28" customWidth="1"/>
    <col min="1027" max="1027" width="25" style="28" customWidth="1"/>
    <col min="1028" max="1028" width="10.5703125" style="28" customWidth="1"/>
    <col min="1029" max="1029" width="12.140625" style="28" customWidth="1"/>
    <col min="1030" max="1030" width="12.85546875" style="28" customWidth="1"/>
    <col min="1031" max="1031" width="15.140625" style="28" customWidth="1"/>
    <col min="1032" max="1032" width="22.28515625" style="28" customWidth="1"/>
    <col min="1033" max="1280" width="17.140625" style="28"/>
    <col min="1281" max="1281" width="4.42578125" style="28" customWidth="1"/>
    <col min="1282" max="1282" width="29.28515625" style="28" customWidth="1"/>
    <col min="1283" max="1283" width="25" style="28" customWidth="1"/>
    <col min="1284" max="1284" width="10.5703125" style="28" customWidth="1"/>
    <col min="1285" max="1285" width="12.140625" style="28" customWidth="1"/>
    <col min="1286" max="1286" width="12.85546875" style="28" customWidth="1"/>
    <col min="1287" max="1287" width="15.140625" style="28" customWidth="1"/>
    <col min="1288" max="1288" width="22.28515625" style="28" customWidth="1"/>
    <col min="1289" max="1536" width="17.140625" style="28"/>
    <col min="1537" max="1537" width="4.42578125" style="28" customWidth="1"/>
    <col min="1538" max="1538" width="29.28515625" style="28" customWidth="1"/>
    <col min="1539" max="1539" width="25" style="28" customWidth="1"/>
    <col min="1540" max="1540" width="10.5703125" style="28" customWidth="1"/>
    <col min="1541" max="1541" width="12.140625" style="28" customWidth="1"/>
    <col min="1542" max="1542" width="12.85546875" style="28" customWidth="1"/>
    <col min="1543" max="1543" width="15.140625" style="28" customWidth="1"/>
    <col min="1544" max="1544" width="22.28515625" style="28" customWidth="1"/>
    <col min="1545" max="1792" width="17.140625" style="28"/>
    <col min="1793" max="1793" width="4.42578125" style="28" customWidth="1"/>
    <col min="1794" max="1794" width="29.28515625" style="28" customWidth="1"/>
    <col min="1795" max="1795" width="25" style="28" customWidth="1"/>
    <col min="1796" max="1796" width="10.5703125" style="28" customWidth="1"/>
    <col min="1797" max="1797" width="12.140625" style="28" customWidth="1"/>
    <col min="1798" max="1798" width="12.85546875" style="28" customWidth="1"/>
    <col min="1799" max="1799" width="15.140625" style="28" customWidth="1"/>
    <col min="1800" max="1800" width="22.28515625" style="28" customWidth="1"/>
    <col min="1801" max="2048" width="17.140625" style="28"/>
    <col min="2049" max="2049" width="4.42578125" style="28" customWidth="1"/>
    <col min="2050" max="2050" width="29.28515625" style="28" customWidth="1"/>
    <col min="2051" max="2051" width="25" style="28" customWidth="1"/>
    <col min="2052" max="2052" width="10.5703125" style="28" customWidth="1"/>
    <col min="2053" max="2053" width="12.140625" style="28" customWidth="1"/>
    <col min="2054" max="2054" width="12.85546875" style="28" customWidth="1"/>
    <col min="2055" max="2055" width="15.140625" style="28" customWidth="1"/>
    <col min="2056" max="2056" width="22.28515625" style="28" customWidth="1"/>
    <col min="2057" max="2304" width="17.140625" style="28"/>
    <col min="2305" max="2305" width="4.42578125" style="28" customWidth="1"/>
    <col min="2306" max="2306" width="29.28515625" style="28" customWidth="1"/>
    <col min="2307" max="2307" width="25" style="28" customWidth="1"/>
    <col min="2308" max="2308" width="10.5703125" style="28" customWidth="1"/>
    <col min="2309" max="2309" width="12.140625" style="28" customWidth="1"/>
    <col min="2310" max="2310" width="12.85546875" style="28" customWidth="1"/>
    <col min="2311" max="2311" width="15.140625" style="28" customWidth="1"/>
    <col min="2312" max="2312" width="22.28515625" style="28" customWidth="1"/>
    <col min="2313" max="2560" width="17.140625" style="28"/>
    <col min="2561" max="2561" width="4.42578125" style="28" customWidth="1"/>
    <col min="2562" max="2562" width="29.28515625" style="28" customWidth="1"/>
    <col min="2563" max="2563" width="25" style="28" customWidth="1"/>
    <col min="2564" max="2564" width="10.5703125" style="28" customWidth="1"/>
    <col min="2565" max="2565" width="12.140625" style="28" customWidth="1"/>
    <col min="2566" max="2566" width="12.85546875" style="28" customWidth="1"/>
    <col min="2567" max="2567" width="15.140625" style="28" customWidth="1"/>
    <col min="2568" max="2568" width="22.28515625" style="28" customWidth="1"/>
    <col min="2569" max="2816" width="17.140625" style="28"/>
    <col min="2817" max="2817" width="4.42578125" style="28" customWidth="1"/>
    <col min="2818" max="2818" width="29.28515625" style="28" customWidth="1"/>
    <col min="2819" max="2819" width="25" style="28" customWidth="1"/>
    <col min="2820" max="2820" width="10.5703125" style="28" customWidth="1"/>
    <col min="2821" max="2821" width="12.140625" style="28" customWidth="1"/>
    <col min="2822" max="2822" width="12.85546875" style="28" customWidth="1"/>
    <col min="2823" max="2823" width="15.140625" style="28" customWidth="1"/>
    <col min="2824" max="2824" width="22.28515625" style="28" customWidth="1"/>
    <col min="2825" max="3072" width="17.140625" style="28"/>
    <col min="3073" max="3073" width="4.42578125" style="28" customWidth="1"/>
    <col min="3074" max="3074" width="29.28515625" style="28" customWidth="1"/>
    <col min="3075" max="3075" width="25" style="28" customWidth="1"/>
    <col min="3076" max="3076" width="10.5703125" style="28" customWidth="1"/>
    <col min="3077" max="3077" width="12.140625" style="28" customWidth="1"/>
    <col min="3078" max="3078" width="12.85546875" style="28" customWidth="1"/>
    <col min="3079" max="3079" width="15.140625" style="28" customWidth="1"/>
    <col min="3080" max="3080" width="22.28515625" style="28" customWidth="1"/>
    <col min="3081" max="3328" width="17.140625" style="28"/>
    <col min="3329" max="3329" width="4.42578125" style="28" customWidth="1"/>
    <col min="3330" max="3330" width="29.28515625" style="28" customWidth="1"/>
    <col min="3331" max="3331" width="25" style="28" customWidth="1"/>
    <col min="3332" max="3332" width="10.5703125" style="28" customWidth="1"/>
    <col min="3333" max="3333" width="12.140625" style="28" customWidth="1"/>
    <col min="3334" max="3334" width="12.85546875" style="28" customWidth="1"/>
    <col min="3335" max="3335" width="15.140625" style="28" customWidth="1"/>
    <col min="3336" max="3336" width="22.28515625" style="28" customWidth="1"/>
    <col min="3337" max="3584" width="17.140625" style="28"/>
    <col min="3585" max="3585" width="4.42578125" style="28" customWidth="1"/>
    <col min="3586" max="3586" width="29.28515625" style="28" customWidth="1"/>
    <col min="3587" max="3587" width="25" style="28" customWidth="1"/>
    <col min="3588" max="3588" width="10.5703125" style="28" customWidth="1"/>
    <col min="3589" max="3589" width="12.140625" style="28" customWidth="1"/>
    <col min="3590" max="3590" width="12.85546875" style="28" customWidth="1"/>
    <col min="3591" max="3591" width="15.140625" style="28" customWidth="1"/>
    <col min="3592" max="3592" width="22.28515625" style="28" customWidth="1"/>
    <col min="3593" max="3840" width="17.140625" style="28"/>
    <col min="3841" max="3841" width="4.42578125" style="28" customWidth="1"/>
    <col min="3842" max="3842" width="29.28515625" style="28" customWidth="1"/>
    <col min="3843" max="3843" width="25" style="28" customWidth="1"/>
    <col min="3844" max="3844" width="10.5703125" style="28" customWidth="1"/>
    <col min="3845" max="3845" width="12.140625" style="28" customWidth="1"/>
    <col min="3846" max="3846" width="12.85546875" style="28" customWidth="1"/>
    <col min="3847" max="3847" width="15.140625" style="28" customWidth="1"/>
    <col min="3848" max="3848" width="22.28515625" style="28" customWidth="1"/>
    <col min="3849" max="4096" width="17.140625" style="28"/>
    <col min="4097" max="4097" width="4.42578125" style="28" customWidth="1"/>
    <col min="4098" max="4098" width="29.28515625" style="28" customWidth="1"/>
    <col min="4099" max="4099" width="25" style="28" customWidth="1"/>
    <col min="4100" max="4100" width="10.5703125" style="28" customWidth="1"/>
    <col min="4101" max="4101" width="12.140625" style="28" customWidth="1"/>
    <col min="4102" max="4102" width="12.85546875" style="28" customWidth="1"/>
    <col min="4103" max="4103" width="15.140625" style="28" customWidth="1"/>
    <col min="4104" max="4104" width="22.28515625" style="28" customWidth="1"/>
    <col min="4105" max="4352" width="17.140625" style="28"/>
    <col min="4353" max="4353" width="4.42578125" style="28" customWidth="1"/>
    <col min="4354" max="4354" width="29.28515625" style="28" customWidth="1"/>
    <col min="4355" max="4355" width="25" style="28" customWidth="1"/>
    <col min="4356" max="4356" width="10.5703125" style="28" customWidth="1"/>
    <col min="4357" max="4357" width="12.140625" style="28" customWidth="1"/>
    <col min="4358" max="4358" width="12.85546875" style="28" customWidth="1"/>
    <col min="4359" max="4359" width="15.140625" style="28" customWidth="1"/>
    <col min="4360" max="4360" width="22.28515625" style="28" customWidth="1"/>
    <col min="4361" max="4608" width="17.140625" style="28"/>
    <col min="4609" max="4609" width="4.42578125" style="28" customWidth="1"/>
    <col min="4610" max="4610" width="29.28515625" style="28" customWidth="1"/>
    <col min="4611" max="4611" width="25" style="28" customWidth="1"/>
    <col min="4612" max="4612" width="10.5703125" style="28" customWidth="1"/>
    <col min="4613" max="4613" width="12.140625" style="28" customWidth="1"/>
    <col min="4614" max="4614" width="12.85546875" style="28" customWidth="1"/>
    <col min="4615" max="4615" width="15.140625" style="28" customWidth="1"/>
    <col min="4616" max="4616" width="22.28515625" style="28" customWidth="1"/>
    <col min="4617" max="4864" width="17.140625" style="28"/>
    <col min="4865" max="4865" width="4.42578125" style="28" customWidth="1"/>
    <col min="4866" max="4866" width="29.28515625" style="28" customWidth="1"/>
    <col min="4867" max="4867" width="25" style="28" customWidth="1"/>
    <col min="4868" max="4868" width="10.5703125" style="28" customWidth="1"/>
    <col min="4869" max="4869" width="12.140625" style="28" customWidth="1"/>
    <col min="4870" max="4870" width="12.85546875" style="28" customWidth="1"/>
    <col min="4871" max="4871" width="15.140625" style="28" customWidth="1"/>
    <col min="4872" max="4872" width="22.28515625" style="28" customWidth="1"/>
    <col min="4873" max="5120" width="17.140625" style="28"/>
    <col min="5121" max="5121" width="4.42578125" style="28" customWidth="1"/>
    <col min="5122" max="5122" width="29.28515625" style="28" customWidth="1"/>
    <col min="5123" max="5123" width="25" style="28" customWidth="1"/>
    <col min="5124" max="5124" width="10.5703125" style="28" customWidth="1"/>
    <col min="5125" max="5125" width="12.140625" style="28" customWidth="1"/>
    <col min="5126" max="5126" width="12.85546875" style="28" customWidth="1"/>
    <col min="5127" max="5127" width="15.140625" style="28" customWidth="1"/>
    <col min="5128" max="5128" width="22.28515625" style="28" customWidth="1"/>
    <col min="5129" max="5376" width="17.140625" style="28"/>
    <col min="5377" max="5377" width="4.42578125" style="28" customWidth="1"/>
    <col min="5378" max="5378" width="29.28515625" style="28" customWidth="1"/>
    <col min="5379" max="5379" width="25" style="28" customWidth="1"/>
    <col min="5380" max="5380" width="10.5703125" style="28" customWidth="1"/>
    <col min="5381" max="5381" width="12.140625" style="28" customWidth="1"/>
    <col min="5382" max="5382" width="12.85546875" style="28" customWidth="1"/>
    <col min="5383" max="5383" width="15.140625" style="28" customWidth="1"/>
    <col min="5384" max="5384" width="22.28515625" style="28" customWidth="1"/>
    <col min="5385" max="5632" width="17.140625" style="28"/>
    <col min="5633" max="5633" width="4.42578125" style="28" customWidth="1"/>
    <col min="5634" max="5634" width="29.28515625" style="28" customWidth="1"/>
    <col min="5635" max="5635" width="25" style="28" customWidth="1"/>
    <col min="5636" max="5636" width="10.5703125" style="28" customWidth="1"/>
    <col min="5637" max="5637" width="12.140625" style="28" customWidth="1"/>
    <col min="5638" max="5638" width="12.85546875" style="28" customWidth="1"/>
    <col min="5639" max="5639" width="15.140625" style="28" customWidth="1"/>
    <col min="5640" max="5640" width="22.28515625" style="28" customWidth="1"/>
    <col min="5641" max="5888" width="17.140625" style="28"/>
    <col min="5889" max="5889" width="4.42578125" style="28" customWidth="1"/>
    <col min="5890" max="5890" width="29.28515625" style="28" customWidth="1"/>
    <col min="5891" max="5891" width="25" style="28" customWidth="1"/>
    <col min="5892" max="5892" width="10.5703125" style="28" customWidth="1"/>
    <col min="5893" max="5893" width="12.140625" style="28" customWidth="1"/>
    <col min="5894" max="5894" width="12.85546875" style="28" customWidth="1"/>
    <col min="5895" max="5895" width="15.140625" style="28" customWidth="1"/>
    <col min="5896" max="5896" width="22.28515625" style="28" customWidth="1"/>
    <col min="5897" max="6144" width="17.140625" style="28"/>
    <col min="6145" max="6145" width="4.42578125" style="28" customWidth="1"/>
    <col min="6146" max="6146" width="29.28515625" style="28" customWidth="1"/>
    <col min="6147" max="6147" width="25" style="28" customWidth="1"/>
    <col min="6148" max="6148" width="10.5703125" style="28" customWidth="1"/>
    <col min="6149" max="6149" width="12.140625" style="28" customWidth="1"/>
    <col min="6150" max="6150" width="12.85546875" style="28" customWidth="1"/>
    <col min="6151" max="6151" width="15.140625" style="28" customWidth="1"/>
    <col min="6152" max="6152" width="22.28515625" style="28" customWidth="1"/>
    <col min="6153" max="6400" width="17.140625" style="28"/>
    <col min="6401" max="6401" width="4.42578125" style="28" customWidth="1"/>
    <col min="6402" max="6402" width="29.28515625" style="28" customWidth="1"/>
    <col min="6403" max="6403" width="25" style="28" customWidth="1"/>
    <col min="6404" max="6404" width="10.5703125" style="28" customWidth="1"/>
    <col min="6405" max="6405" width="12.140625" style="28" customWidth="1"/>
    <col min="6406" max="6406" width="12.85546875" style="28" customWidth="1"/>
    <col min="6407" max="6407" width="15.140625" style="28" customWidth="1"/>
    <col min="6408" max="6408" width="22.28515625" style="28" customWidth="1"/>
    <col min="6409" max="6656" width="17.140625" style="28"/>
    <col min="6657" max="6657" width="4.42578125" style="28" customWidth="1"/>
    <col min="6658" max="6658" width="29.28515625" style="28" customWidth="1"/>
    <col min="6659" max="6659" width="25" style="28" customWidth="1"/>
    <col min="6660" max="6660" width="10.5703125" style="28" customWidth="1"/>
    <col min="6661" max="6661" width="12.140625" style="28" customWidth="1"/>
    <col min="6662" max="6662" width="12.85546875" style="28" customWidth="1"/>
    <col min="6663" max="6663" width="15.140625" style="28" customWidth="1"/>
    <col min="6664" max="6664" width="22.28515625" style="28" customWidth="1"/>
    <col min="6665" max="6912" width="17.140625" style="28"/>
    <col min="6913" max="6913" width="4.42578125" style="28" customWidth="1"/>
    <col min="6914" max="6914" width="29.28515625" style="28" customWidth="1"/>
    <col min="6915" max="6915" width="25" style="28" customWidth="1"/>
    <col min="6916" max="6916" width="10.5703125" style="28" customWidth="1"/>
    <col min="6917" max="6917" width="12.140625" style="28" customWidth="1"/>
    <col min="6918" max="6918" width="12.85546875" style="28" customWidth="1"/>
    <col min="6919" max="6919" width="15.140625" style="28" customWidth="1"/>
    <col min="6920" max="6920" width="22.28515625" style="28" customWidth="1"/>
    <col min="6921" max="7168" width="17.140625" style="28"/>
    <col min="7169" max="7169" width="4.42578125" style="28" customWidth="1"/>
    <col min="7170" max="7170" width="29.28515625" style="28" customWidth="1"/>
    <col min="7171" max="7171" width="25" style="28" customWidth="1"/>
    <col min="7172" max="7172" width="10.5703125" style="28" customWidth="1"/>
    <col min="7173" max="7173" width="12.140625" style="28" customWidth="1"/>
    <col min="7174" max="7174" width="12.85546875" style="28" customWidth="1"/>
    <col min="7175" max="7175" width="15.140625" style="28" customWidth="1"/>
    <col min="7176" max="7176" width="22.28515625" style="28" customWidth="1"/>
    <col min="7177" max="7424" width="17.140625" style="28"/>
    <col min="7425" max="7425" width="4.42578125" style="28" customWidth="1"/>
    <col min="7426" max="7426" width="29.28515625" style="28" customWidth="1"/>
    <col min="7427" max="7427" width="25" style="28" customWidth="1"/>
    <col min="7428" max="7428" width="10.5703125" style="28" customWidth="1"/>
    <col min="7429" max="7429" width="12.140625" style="28" customWidth="1"/>
    <col min="7430" max="7430" width="12.85546875" style="28" customWidth="1"/>
    <col min="7431" max="7431" width="15.140625" style="28" customWidth="1"/>
    <col min="7432" max="7432" width="22.28515625" style="28" customWidth="1"/>
    <col min="7433" max="7680" width="17.140625" style="28"/>
    <col min="7681" max="7681" width="4.42578125" style="28" customWidth="1"/>
    <col min="7682" max="7682" width="29.28515625" style="28" customWidth="1"/>
    <col min="7683" max="7683" width="25" style="28" customWidth="1"/>
    <col min="7684" max="7684" width="10.5703125" style="28" customWidth="1"/>
    <col min="7685" max="7685" width="12.140625" style="28" customWidth="1"/>
    <col min="7686" max="7686" width="12.85546875" style="28" customWidth="1"/>
    <col min="7687" max="7687" width="15.140625" style="28" customWidth="1"/>
    <col min="7688" max="7688" width="22.28515625" style="28" customWidth="1"/>
    <col min="7689" max="7936" width="17.140625" style="28"/>
    <col min="7937" max="7937" width="4.42578125" style="28" customWidth="1"/>
    <col min="7938" max="7938" width="29.28515625" style="28" customWidth="1"/>
    <col min="7939" max="7939" width="25" style="28" customWidth="1"/>
    <col min="7940" max="7940" width="10.5703125" style="28" customWidth="1"/>
    <col min="7941" max="7941" width="12.140625" style="28" customWidth="1"/>
    <col min="7942" max="7942" width="12.85546875" style="28" customWidth="1"/>
    <col min="7943" max="7943" width="15.140625" style="28" customWidth="1"/>
    <col min="7944" max="7944" width="22.28515625" style="28" customWidth="1"/>
    <col min="7945" max="8192" width="17.140625" style="28"/>
    <col min="8193" max="8193" width="4.42578125" style="28" customWidth="1"/>
    <col min="8194" max="8194" width="29.28515625" style="28" customWidth="1"/>
    <col min="8195" max="8195" width="25" style="28" customWidth="1"/>
    <col min="8196" max="8196" width="10.5703125" style="28" customWidth="1"/>
    <col min="8197" max="8197" width="12.140625" style="28" customWidth="1"/>
    <col min="8198" max="8198" width="12.85546875" style="28" customWidth="1"/>
    <col min="8199" max="8199" width="15.140625" style="28" customWidth="1"/>
    <col min="8200" max="8200" width="22.28515625" style="28" customWidth="1"/>
    <col min="8201" max="8448" width="17.140625" style="28"/>
    <col min="8449" max="8449" width="4.42578125" style="28" customWidth="1"/>
    <col min="8450" max="8450" width="29.28515625" style="28" customWidth="1"/>
    <col min="8451" max="8451" width="25" style="28" customWidth="1"/>
    <col min="8452" max="8452" width="10.5703125" style="28" customWidth="1"/>
    <col min="8453" max="8453" width="12.140625" style="28" customWidth="1"/>
    <col min="8454" max="8454" width="12.85546875" style="28" customWidth="1"/>
    <col min="8455" max="8455" width="15.140625" style="28" customWidth="1"/>
    <col min="8456" max="8456" width="22.28515625" style="28" customWidth="1"/>
    <col min="8457" max="8704" width="17.140625" style="28"/>
    <col min="8705" max="8705" width="4.42578125" style="28" customWidth="1"/>
    <col min="8706" max="8706" width="29.28515625" style="28" customWidth="1"/>
    <col min="8707" max="8707" width="25" style="28" customWidth="1"/>
    <col min="8708" max="8708" width="10.5703125" style="28" customWidth="1"/>
    <col min="8709" max="8709" width="12.140625" style="28" customWidth="1"/>
    <col min="8710" max="8710" width="12.85546875" style="28" customWidth="1"/>
    <col min="8711" max="8711" width="15.140625" style="28" customWidth="1"/>
    <col min="8712" max="8712" width="22.28515625" style="28" customWidth="1"/>
    <col min="8713" max="8960" width="17.140625" style="28"/>
    <col min="8961" max="8961" width="4.42578125" style="28" customWidth="1"/>
    <col min="8962" max="8962" width="29.28515625" style="28" customWidth="1"/>
    <col min="8963" max="8963" width="25" style="28" customWidth="1"/>
    <col min="8964" max="8964" width="10.5703125" style="28" customWidth="1"/>
    <col min="8965" max="8965" width="12.140625" style="28" customWidth="1"/>
    <col min="8966" max="8966" width="12.85546875" style="28" customWidth="1"/>
    <col min="8967" max="8967" width="15.140625" style="28" customWidth="1"/>
    <col min="8968" max="8968" width="22.28515625" style="28" customWidth="1"/>
    <col min="8969" max="9216" width="17.140625" style="28"/>
    <col min="9217" max="9217" width="4.42578125" style="28" customWidth="1"/>
    <col min="9218" max="9218" width="29.28515625" style="28" customWidth="1"/>
    <col min="9219" max="9219" width="25" style="28" customWidth="1"/>
    <col min="9220" max="9220" width="10.5703125" style="28" customWidth="1"/>
    <col min="9221" max="9221" width="12.140625" style="28" customWidth="1"/>
    <col min="9222" max="9222" width="12.85546875" style="28" customWidth="1"/>
    <col min="9223" max="9223" width="15.140625" style="28" customWidth="1"/>
    <col min="9224" max="9224" width="22.28515625" style="28" customWidth="1"/>
    <col min="9225" max="9472" width="17.140625" style="28"/>
    <col min="9473" max="9473" width="4.42578125" style="28" customWidth="1"/>
    <col min="9474" max="9474" width="29.28515625" style="28" customWidth="1"/>
    <col min="9475" max="9475" width="25" style="28" customWidth="1"/>
    <col min="9476" max="9476" width="10.5703125" style="28" customWidth="1"/>
    <col min="9477" max="9477" width="12.140625" style="28" customWidth="1"/>
    <col min="9478" max="9478" width="12.85546875" style="28" customWidth="1"/>
    <col min="9479" max="9479" width="15.140625" style="28" customWidth="1"/>
    <col min="9480" max="9480" width="22.28515625" style="28" customWidth="1"/>
    <col min="9481" max="9728" width="17.140625" style="28"/>
    <col min="9729" max="9729" width="4.42578125" style="28" customWidth="1"/>
    <col min="9730" max="9730" width="29.28515625" style="28" customWidth="1"/>
    <col min="9731" max="9731" width="25" style="28" customWidth="1"/>
    <col min="9732" max="9732" width="10.5703125" style="28" customWidth="1"/>
    <col min="9733" max="9733" width="12.140625" style="28" customWidth="1"/>
    <col min="9734" max="9734" width="12.85546875" style="28" customWidth="1"/>
    <col min="9735" max="9735" width="15.140625" style="28" customWidth="1"/>
    <col min="9736" max="9736" width="22.28515625" style="28" customWidth="1"/>
    <col min="9737" max="9984" width="17.140625" style="28"/>
    <col min="9985" max="9985" width="4.42578125" style="28" customWidth="1"/>
    <col min="9986" max="9986" width="29.28515625" style="28" customWidth="1"/>
    <col min="9987" max="9987" width="25" style="28" customWidth="1"/>
    <col min="9988" max="9988" width="10.5703125" style="28" customWidth="1"/>
    <col min="9989" max="9989" width="12.140625" style="28" customWidth="1"/>
    <col min="9990" max="9990" width="12.85546875" style="28" customWidth="1"/>
    <col min="9991" max="9991" width="15.140625" style="28" customWidth="1"/>
    <col min="9992" max="9992" width="22.28515625" style="28" customWidth="1"/>
    <col min="9993" max="10240" width="17.140625" style="28"/>
    <col min="10241" max="10241" width="4.42578125" style="28" customWidth="1"/>
    <col min="10242" max="10242" width="29.28515625" style="28" customWidth="1"/>
    <col min="10243" max="10243" width="25" style="28" customWidth="1"/>
    <col min="10244" max="10244" width="10.5703125" style="28" customWidth="1"/>
    <col min="10245" max="10245" width="12.140625" style="28" customWidth="1"/>
    <col min="10246" max="10246" width="12.85546875" style="28" customWidth="1"/>
    <col min="10247" max="10247" width="15.140625" style="28" customWidth="1"/>
    <col min="10248" max="10248" width="22.28515625" style="28" customWidth="1"/>
    <col min="10249" max="10496" width="17.140625" style="28"/>
    <col min="10497" max="10497" width="4.42578125" style="28" customWidth="1"/>
    <col min="10498" max="10498" width="29.28515625" style="28" customWidth="1"/>
    <col min="10499" max="10499" width="25" style="28" customWidth="1"/>
    <col min="10500" max="10500" width="10.5703125" style="28" customWidth="1"/>
    <col min="10501" max="10501" width="12.140625" style="28" customWidth="1"/>
    <col min="10502" max="10502" width="12.85546875" style="28" customWidth="1"/>
    <col min="10503" max="10503" width="15.140625" style="28" customWidth="1"/>
    <col min="10504" max="10504" width="22.28515625" style="28" customWidth="1"/>
    <col min="10505" max="10752" width="17.140625" style="28"/>
    <col min="10753" max="10753" width="4.42578125" style="28" customWidth="1"/>
    <col min="10754" max="10754" width="29.28515625" style="28" customWidth="1"/>
    <col min="10755" max="10755" width="25" style="28" customWidth="1"/>
    <col min="10756" max="10756" width="10.5703125" style="28" customWidth="1"/>
    <col min="10757" max="10757" width="12.140625" style="28" customWidth="1"/>
    <col min="10758" max="10758" width="12.85546875" style="28" customWidth="1"/>
    <col min="10759" max="10759" width="15.140625" style="28" customWidth="1"/>
    <col min="10760" max="10760" width="22.28515625" style="28" customWidth="1"/>
    <col min="10761" max="11008" width="17.140625" style="28"/>
    <col min="11009" max="11009" width="4.42578125" style="28" customWidth="1"/>
    <col min="11010" max="11010" width="29.28515625" style="28" customWidth="1"/>
    <col min="11011" max="11011" width="25" style="28" customWidth="1"/>
    <col min="11012" max="11012" width="10.5703125" style="28" customWidth="1"/>
    <col min="11013" max="11013" width="12.140625" style="28" customWidth="1"/>
    <col min="11014" max="11014" width="12.85546875" style="28" customWidth="1"/>
    <col min="11015" max="11015" width="15.140625" style="28" customWidth="1"/>
    <col min="11016" max="11016" width="22.28515625" style="28" customWidth="1"/>
    <col min="11017" max="11264" width="17.140625" style="28"/>
    <col min="11265" max="11265" width="4.42578125" style="28" customWidth="1"/>
    <col min="11266" max="11266" width="29.28515625" style="28" customWidth="1"/>
    <col min="11267" max="11267" width="25" style="28" customWidth="1"/>
    <col min="11268" max="11268" width="10.5703125" style="28" customWidth="1"/>
    <col min="11269" max="11269" width="12.140625" style="28" customWidth="1"/>
    <col min="11270" max="11270" width="12.85546875" style="28" customWidth="1"/>
    <col min="11271" max="11271" width="15.140625" style="28" customWidth="1"/>
    <col min="11272" max="11272" width="22.28515625" style="28" customWidth="1"/>
    <col min="11273" max="11520" width="17.140625" style="28"/>
    <col min="11521" max="11521" width="4.42578125" style="28" customWidth="1"/>
    <col min="11522" max="11522" width="29.28515625" style="28" customWidth="1"/>
    <col min="11523" max="11523" width="25" style="28" customWidth="1"/>
    <col min="11524" max="11524" width="10.5703125" style="28" customWidth="1"/>
    <col min="11525" max="11525" width="12.140625" style="28" customWidth="1"/>
    <col min="11526" max="11526" width="12.85546875" style="28" customWidth="1"/>
    <col min="11527" max="11527" width="15.140625" style="28" customWidth="1"/>
    <col min="11528" max="11528" width="22.28515625" style="28" customWidth="1"/>
    <col min="11529" max="11776" width="17.140625" style="28"/>
    <col min="11777" max="11777" width="4.42578125" style="28" customWidth="1"/>
    <col min="11778" max="11778" width="29.28515625" style="28" customWidth="1"/>
    <col min="11779" max="11779" width="25" style="28" customWidth="1"/>
    <col min="11780" max="11780" width="10.5703125" style="28" customWidth="1"/>
    <col min="11781" max="11781" width="12.140625" style="28" customWidth="1"/>
    <col min="11782" max="11782" width="12.85546875" style="28" customWidth="1"/>
    <col min="11783" max="11783" width="15.140625" style="28" customWidth="1"/>
    <col min="11784" max="11784" width="22.28515625" style="28" customWidth="1"/>
    <col min="11785" max="12032" width="17.140625" style="28"/>
    <col min="12033" max="12033" width="4.42578125" style="28" customWidth="1"/>
    <col min="12034" max="12034" width="29.28515625" style="28" customWidth="1"/>
    <col min="12035" max="12035" width="25" style="28" customWidth="1"/>
    <col min="12036" max="12036" width="10.5703125" style="28" customWidth="1"/>
    <col min="12037" max="12037" width="12.140625" style="28" customWidth="1"/>
    <col min="12038" max="12038" width="12.85546875" style="28" customWidth="1"/>
    <col min="12039" max="12039" width="15.140625" style="28" customWidth="1"/>
    <col min="12040" max="12040" width="22.28515625" style="28" customWidth="1"/>
    <col min="12041" max="12288" width="17.140625" style="28"/>
    <col min="12289" max="12289" width="4.42578125" style="28" customWidth="1"/>
    <col min="12290" max="12290" width="29.28515625" style="28" customWidth="1"/>
    <col min="12291" max="12291" width="25" style="28" customWidth="1"/>
    <col min="12292" max="12292" width="10.5703125" style="28" customWidth="1"/>
    <col min="12293" max="12293" width="12.140625" style="28" customWidth="1"/>
    <col min="12294" max="12294" width="12.85546875" style="28" customWidth="1"/>
    <col min="12295" max="12295" width="15.140625" style="28" customWidth="1"/>
    <col min="12296" max="12296" width="22.28515625" style="28" customWidth="1"/>
    <col min="12297" max="12544" width="17.140625" style="28"/>
    <col min="12545" max="12545" width="4.42578125" style="28" customWidth="1"/>
    <col min="12546" max="12546" width="29.28515625" style="28" customWidth="1"/>
    <col min="12547" max="12547" width="25" style="28" customWidth="1"/>
    <col min="12548" max="12548" width="10.5703125" style="28" customWidth="1"/>
    <col min="12549" max="12549" width="12.140625" style="28" customWidth="1"/>
    <col min="12550" max="12550" width="12.85546875" style="28" customWidth="1"/>
    <col min="12551" max="12551" width="15.140625" style="28" customWidth="1"/>
    <col min="12552" max="12552" width="22.28515625" style="28" customWidth="1"/>
    <col min="12553" max="12800" width="17.140625" style="28"/>
    <col min="12801" max="12801" width="4.42578125" style="28" customWidth="1"/>
    <col min="12802" max="12802" width="29.28515625" style="28" customWidth="1"/>
    <col min="12803" max="12803" width="25" style="28" customWidth="1"/>
    <col min="12804" max="12804" width="10.5703125" style="28" customWidth="1"/>
    <col min="12805" max="12805" width="12.140625" style="28" customWidth="1"/>
    <col min="12806" max="12806" width="12.85546875" style="28" customWidth="1"/>
    <col min="12807" max="12807" width="15.140625" style="28" customWidth="1"/>
    <col min="12808" max="12808" width="22.28515625" style="28" customWidth="1"/>
    <col min="12809" max="13056" width="17.140625" style="28"/>
    <col min="13057" max="13057" width="4.42578125" style="28" customWidth="1"/>
    <col min="13058" max="13058" width="29.28515625" style="28" customWidth="1"/>
    <col min="13059" max="13059" width="25" style="28" customWidth="1"/>
    <col min="13060" max="13060" width="10.5703125" style="28" customWidth="1"/>
    <col min="13061" max="13061" width="12.140625" style="28" customWidth="1"/>
    <col min="13062" max="13062" width="12.85546875" style="28" customWidth="1"/>
    <col min="13063" max="13063" width="15.140625" style="28" customWidth="1"/>
    <col min="13064" max="13064" width="22.28515625" style="28" customWidth="1"/>
    <col min="13065" max="13312" width="17.140625" style="28"/>
    <col min="13313" max="13313" width="4.42578125" style="28" customWidth="1"/>
    <col min="13314" max="13314" width="29.28515625" style="28" customWidth="1"/>
    <col min="13315" max="13315" width="25" style="28" customWidth="1"/>
    <col min="13316" max="13316" width="10.5703125" style="28" customWidth="1"/>
    <col min="13317" max="13317" width="12.140625" style="28" customWidth="1"/>
    <col min="13318" max="13318" width="12.85546875" style="28" customWidth="1"/>
    <col min="13319" max="13319" width="15.140625" style="28" customWidth="1"/>
    <col min="13320" max="13320" width="22.28515625" style="28" customWidth="1"/>
    <col min="13321" max="13568" width="17.140625" style="28"/>
    <col min="13569" max="13569" width="4.42578125" style="28" customWidth="1"/>
    <col min="13570" max="13570" width="29.28515625" style="28" customWidth="1"/>
    <col min="13571" max="13571" width="25" style="28" customWidth="1"/>
    <col min="13572" max="13572" width="10.5703125" style="28" customWidth="1"/>
    <col min="13573" max="13573" width="12.140625" style="28" customWidth="1"/>
    <col min="13574" max="13574" width="12.85546875" style="28" customWidth="1"/>
    <col min="13575" max="13575" width="15.140625" style="28" customWidth="1"/>
    <col min="13576" max="13576" width="22.28515625" style="28" customWidth="1"/>
    <col min="13577" max="13824" width="17.140625" style="28"/>
    <col min="13825" max="13825" width="4.42578125" style="28" customWidth="1"/>
    <col min="13826" max="13826" width="29.28515625" style="28" customWidth="1"/>
    <col min="13827" max="13827" width="25" style="28" customWidth="1"/>
    <col min="13828" max="13828" width="10.5703125" style="28" customWidth="1"/>
    <col min="13829" max="13829" width="12.140625" style="28" customWidth="1"/>
    <col min="13830" max="13830" width="12.85546875" style="28" customWidth="1"/>
    <col min="13831" max="13831" width="15.140625" style="28" customWidth="1"/>
    <col min="13832" max="13832" width="22.28515625" style="28" customWidth="1"/>
    <col min="13833" max="14080" width="17.140625" style="28"/>
    <col min="14081" max="14081" width="4.42578125" style="28" customWidth="1"/>
    <col min="14082" max="14082" width="29.28515625" style="28" customWidth="1"/>
    <col min="14083" max="14083" width="25" style="28" customWidth="1"/>
    <col min="14084" max="14084" width="10.5703125" style="28" customWidth="1"/>
    <col min="14085" max="14085" width="12.140625" style="28" customWidth="1"/>
    <col min="14086" max="14086" width="12.85546875" style="28" customWidth="1"/>
    <col min="14087" max="14087" width="15.140625" style="28" customWidth="1"/>
    <col min="14088" max="14088" width="22.28515625" style="28" customWidth="1"/>
    <col min="14089" max="14336" width="17.140625" style="28"/>
    <col min="14337" max="14337" width="4.42578125" style="28" customWidth="1"/>
    <col min="14338" max="14338" width="29.28515625" style="28" customWidth="1"/>
    <col min="14339" max="14339" width="25" style="28" customWidth="1"/>
    <col min="14340" max="14340" width="10.5703125" style="28" customWidth="1"/>
    <col min="14341" max="14341" width="12.140625" style="28" customWidth="1"/>
    <col min="14342" max="14342" width="12.85546875" style="28" customWidth="1"/>
    <col min="14343" max="14343" width="15.140625" style="28" customWidth="1"/>
    <col min="14344" max="14344" width="22.28515625" style="28" customWidth="1"/>
    <col min="14345" max="14592" width="17.140625" style="28"/>
    <col min="14593" max="14593" width="4.42578125" style="28" customWidth="1"/>
    <col min="14594" max="14594" width="29.28515625" style="28" customWidth="1"/>
    <col min="14595" max="14595" width="25" style="28" customWidth="1"/>
    <col min="14596" max="14596" width="10.5703125" style="28" customWidth="1"/>
    <col min="14597" max="14597" width="12.140625" style="28" customWidth="1"/>
    <col min="14598" max="14598" width="12.85546875" style="28" customWidth="1"/>
    <col min="14599" max="14599" width="15.140625" style="28" customWidth="1"/>
    <col min="14600" max="14600" width="22.28515625" style="28" customWidth="1"/>
    <col min="14601" max="14848" width="17.140625" style="28"/>
    <col min="14849" max="14849" width="4.42578125" style="28" customWidth="1"/>
    <col min="14850" max="14850" width="29.28515625" style="28" customWidth="1"/>
    <col min="14851" max="14851" width="25" style="28" customWidth="1"/>
    <col min="14852" max="14852" width="10.5703125" style="28" customWidth="1"/>
    <col min="14853" max="14853" width="12.140625" style="28" customWidth="1"/>
    <col min="14854" max="14854" width="12.85546875" style="28" customWidth="1"/>
    <col min="14855" max="14855" width="15.140625" style="28" customWidth="1"/>
    <col min="14856" max="14856" width="22.28515625" style="28" customWidth="1"/>
    <col min="14857" max="15104" width="17.140625" style="28"/>
    <col min="15105" max="15105" width="4.42578125" style="28" customWidth="1"/>
    <col min="15106" max="15106" width="29.28515625" style="28" customWidth="1"/>
    <col min="15107" max="15107" width="25" style="28" customWidth="1"/>
    <col min="15108" max="15108" width="10.5703125" style="28" customWidth="1"/>
    <col min="15109" max="15109" width="12.140625" style="28" customWidth="1"/>
    <col min="15110" max="15110" width="12.85546875" style="28" customWidth="1"/>
    <col min="15111" max="15111" width="15.140625" style="28" customWidth="1"/>
    <col min="15112" max="15112" width="22.28515625" style="28" customWidth="1"/>
    <col min="15113" max="15360" width="17.140625" style="28"/>
    <col min="15361" max="15361" width="4.42578125" style="28" customWidth="1"/>
    <col min="15362" max="15362" width="29.28515625" style="28" customWidth="1"/>
    <col min="15363" max="15363" width="25" style="28" customWidth="1"/>
    <col min="15364" max="15364" width="10.5703125" style="28" customWidth="1"/>
    <col min="15365" max="15365" width="12.140625" style="28" customWidth="1"/>
    <col min="15366" max="15366" width="12.85546875" style="28" customWidth="1"/>
    <col min="15367" max="15367" width="15.140625" style="28" customWidth="1"/>
    <col min="15368" max="15368" width="22.28515625" style="28" customWidth="1"/>
    <col min="15369" max="15616" width="17.140625" style="28"/>
    <col min="15617" max="15617" width="4.42578125" style="28" customWidth="1"/>
    <col min="15618" max="15618" width="29.28515625" style="28" customWidth="1"/>
    <col min="15619" max="15619" width="25" style="28" customWidth="1"/>
    <col min="15620" max="15620" width="10.5703125" style="28" customWidth="1"/>
    <col min="15621" max="15621" width="12.140625" style="28" customWidth="1"/>
    <col min="15622" max="15622" width="12.85546875" style="28" customWidth="1"/>
    <col min="15623" max="15623" width="15.140625" style="28" customWidth="1"/>
    <col min="15624" max="15624" width="22.28515625" style="28" customWidth="1"/>
    <col min="15625" max="15872" width="17.140625" style="28"/>
    <col min="15873" max="15873" width="4.42578125" style="28" customWidth="1"/>
    <col min="15874" max="15874" width="29.28515625" style="28" customWidth="1"/>
    <col min="15875" max="15875" width="25" style="28" customWidth="1"/>
    <col min="15876" max="15876" width="10.5703125" style="28" customWidth="1"/>
    <col min="15877" max="15877" width="12.140625" style="28" customWidth="1"/>
    <col min="15878" max="15878" width="12.85546875" style="28" customWidth="1"/>
    <col min="15879" max="15879" width="15.140625" style="28" customWidth="1"/>
    <col min="15880" max="15880" width="22.28515625" style="28" customWidth="1"/>
    <col min="15881" max="16128" width="17.140625" style="28"/>
    <col min="16129" max="16129" width="4.42578125" style="28" customWidth="1"/>
    <col min="16130" max="16130" width="29.28515625" style="28" customWidth="1"/>
    <col min="16131" max="16131" width="25" style="28" customWidth="1"/>
    <col min="16132" max="16132" width="10.5703125" style="28" customWidth="1"/>
    <col min="16133" max="16133" width="12.140625" style="28" customWidth="1"/>
    <col min="16134" max="16134" width="12.85546875" style="28" customWidth="1"/>
    <col min="16135" max="16135" width="15.140625" style="28" customWidth="1"/>
    <col min="16136" max="16136" width="22.28515625" style="28" customWidth="1"/>
    <col min="16137" max="16384" width="17.140625" style="28"/>
  </cols>
  <sheetData>
    <row r="1" spans="1:12" ht="72" customHeight="1" x14ac:dyDescent="0.2">
      <c r="D1" s="60"/>
      <c r="E1" s="30"/>
      <c r="F1" s="30"/>
      <c r="G1" s="243" t="s">
        <v>177</v>
      </c>
      <c r="H1" s="243"/>
      <c r="I1" s="30"/>
      <c r="J1" s="30"/>
    </row>
    <row r="2" spans="1:12" x14ac:dyDescent="0.2">
      <c r="D2" s="60"/>
      <c r="E2" s="30"/>
      <c r="F2" s="30"/>
      <c r="G2" s="30"/>
      <c r="H2" s="60"/>
      <c r="I2" s="30"/>
      <c r="J2" s="30"/>
    </row>
    <row r="3" spans="1:12" s="61" customFormat="1" ht="82.5" customHeight="1" x14ac:dyDescent="0.25">
      <c r="A3" s="187" t="s">
        <v>270</v>
      </c>
      <c r="B3" s="187"/>
      <c r="C3" s="187"/>
      <c r="D3" s="187"/>
      <c r="E3" s="187"/>
      <c r="F3" s="187"/>
      <c r="G3" s="187"/>
      <c r="H3" s="187"/>
      <c r="I3" s="2"/>
      <c r="J3" s="2"/>
      <c r="K3" s="2"/>
      <c r="L3" s="2"/>
    </row>
    <row r="5" spans="1:12" ht="15.75" customHeight="1" x14ac:dyDescent="0.2">
      <c r="A5" s="194" t="s">
        <v>113</v>
      </c>
      <c r="B5" s="194" t="s">
        <v>85</v>
      </c>
      <c r="C5" s="194" t="s">
        <v>114</v>
      </c>
      <c r="D5" s="224" t="s">
        <v>168</v>
      </c>
      <c r="E5" s="224"/>
      <c r="F5" s="224"/>
      <c r="G5" s="224"/>
      <c r="H5" s="245" t="s">
        <v>86</v>
      </c>
    </row>
    <row r="6" spans="1:12" ht="83.25" customHeight="1" x14ac:dyDescent="0.2">
      <c r="A6" s="196"/>
      <c r="B6" s="196"/>
      <c r="C6" s="196"/>
      <c r="D6" s="24" t="s">
        <v>87</v>
      </c>
      <c r="E6" s="21" t="s">
        <v>88</v>
      </c>
      <c r="F6" s="21" t="s">
        <v>89</v>
      </c>
      <c r="G6" s="21" t="s">
        <v>90</v>
      </c>
      <c r="H6" s="246"/>
    </row>
    <row r="7" spans="1:12" x14ac:dyDescent="0.2">
      <c r="A7" s="54">
        <v>1</v>
      </c>
      <c r="B7" s="54">
        <v>2</v>
      </c>
      <c r="C7" s="54">
        <v>3</v>
      </c>
      <c r="D7" s="54">
        <v>4</v>
      </c>
      <c r="E7" s="22">
        <v>5</v>
      </c>
      <c r="F7" s="22">
        <v>6</v>
      </c>
      <c r="G7" s="22">
        <v>7</v>
      </c>
      <c r="H7" s="22">
        <v>8</v>
      </c>
    </row>
    <row r="8" spans="1:12" s="6" customFormat="1" ht="102" x14ac:dyDescent="0.25">
      <c r="A8" s="47">
        <v>1</v>
      </c>
      <c r="B8" s="10" t="s">
        <v>195</v>
      </c>
      <c r="C8" s="242" t="s">
        <v>388</v>
      </c>
      <c r="D8" s="47" t="s">
        <v>331</v>
      </c>
      <c r="E8" s="119" t="s">
        <v>331</v>
      </c>
      <c r="F8" s="119" t="s">
        <v>331</v>
      </c>
      <c r="G8" s="119" t="s">
        <v>331</v>
      </c>
      <c r="H8" s="189" t="s">
        <v>330</v>
      </c>
    </row>
    <row r="9" spans="1:12" s="6" customFormat="1" ht="38.25" x14ac:dyDescent="0.25">
      <c r="A9" s="47">
        <v>2</v>
      </c>
      <c r="B9" s="10" t="s">
        <v>196</v>
      </c>
      <c r="C9" s="242"/>
      <c r="D9" s="119" t="s">
        <v>331</v>
      </c>
      <c r="E9" s="119" t="s">
        <v>331</v>
      </c>
      <c r="F9" s="119" t="s">
        <v>331</v>
      </c>
      <c r="G9" s="119" t="s">
        <v>331</v>
      </c>
      <c r="H9" s="212"/>
    </row>
    <row r="10" spans="1:12" ht="87" customHeight="1" x14ac:dyDescent="0.2">
      <c r="A10" s="47">
        <v>2</v>
      </c>
      <c r="B10" s="10" t="s">
        <v>197</v>
      </c>
      <c r="C10" s="242"/>
      <c r="D10" s="119" t="s">
        <v>331</v>
      </c>
      <c r="E10" s="119" t="s">
        <v>331</v>
      </c>
      <c r="F10" s="119" t="s">
        <v>331</v>
      </c>
      <c r="G10" s="119" t="s">
        <v>331</v>
      </c>
      <c r="H10" s="190"/>
    </row>
    <row r="12" spans="1:12" x14ac:dyDescent="0.2">
      <c r="B12" s="187" t="s">
        <v>170</v>
      </c>
      <c r="C12" s="187"/>
      <c r="G12" s="244" t="s">
        <v>379</v>
      </c>
      <c r="H12" s="244"/>
    </row>
  </sheetData>
  <mergeCells count="11">
    <mergeCell ref="C8:C10"/>
    <mergeCell ref="H8:H10"/>
    <mergeCell ref="G1:H1"/>
    <mergeCell ref="B12:C12"/>
    <mergeCell ref="G12:H12"/>
    <mergeCell ref="A3:H3"/>
    <mergeCell ref="A5:A6"/>
    <mergeCell ref="B5:B6"/>
    <mergeCell ref="C5:C6"/>
    <mergeCell ref="D5:G5"/>
    <mergeCell ref="H5:H6"/>
  </mergeCells>
  <pageMargins left="0.7" right="0.7" top="0.75" bottom="0.75" header="0.3" footer="0.3"/>
  <pageSetup paperSize="9" scale="9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0"/>
  <sheetViews>
    <sheetView workbookViewId="0">
      <selection activeCell="H5" sqref="H5:H6"/>
    </sheetView>
  </sheetViews>
  <sheetFormatPr defaultColWidth="17.140625" defaultRowHeight="12.75" x14ac:dyDescent="0.2"/>
  <cols>
    <col min="1" max="1" width="4.42578125" style="28" customWidth="1"/>
    <col min="2" max="2" width="33.85546875" style="28" customWidth="1"/>
    <col min="3" max="3" width="25" style="28" customWidth="1"/>
    <col min="4" max="7" width="11" style="28" bestFit="1" customWidth="1"/>
    <col min="8" max="8" width="36" style="28" customWidth="1"/>
    <col min="9" max="9" width="1.5703125" style="28" bestFit="1" customWidth="1"/>
    <col min="10" max="256" width="17.140625" style="28"/>
    <col min="257" max="257" width="4.42578125" style="28" customWidth="1"/>
    <col min="258" max="258" width="29.28515625" style="28" customWidth="1"/>
    <col min="259" max="259" width="25" style="28" customWidth="1"/>
    <col min="260" max="260" width="10.5703125" style="28" customWidth="1"/>
    <col min="261" max="261" width="12.140625" style="28" customWidth="1"/>
    <col min="262" max="262" width="12.85546875" style="28" customWidth="1"/>
    <col min="263" max="263" width="15.140625" style="28" customWidth="1"/>
    <col min="264" max="264" width="22.28515625" style="28" customWidth="1"/>
    <col min="265" max="512" width="17.140625" style="28"/>
    <col min="513" max="513" width="4.42578125" style="28" customWidth="1"/>
    <col min="514" max="514" width="29.28515625" style="28" customWidth="1"/>
    <col min="515" max="515" width="25" style="28" customWidth="1"/>
    <col min="516" max="516" width="10.5703125" style="28" customWidth="1"/>
    <col min="517" max="517" width="12.140625" style="28" customWidth="1"/>
    <col min="518" max="518" width="12.85546875" style="28" customWidth="1"/>
    <col min="519" max="519" width="15.140625" style="28" customWidth="1"/>
    <col min="520" max="520" width="22.28515625" style="28" customWidth="1"/>
    <col min="521" max="768" width="17.140625" style="28"/>
    <col min="769" max="769" width="4.42578125" style="28" customWidth="1"/>
    <col min="770" max="770" width="29.28515625" style="28" customWidth="1"/>
    <col min="771" max="771" width="25" style="28" customWidth="1"/>
    <col min="772" max="772" width="10.5703125" style="28" customWidth="1"/>
    <col min="773" max="773" width="12.140625" style="28" customWidth="1"/>
    <col min="774" max="774" width="12.85546875" style="28" customWidth="1"/>
    <col min="775" max="775" width="15.140625" style="28" customWidth="1"/>
    <col min="776" max="776" width="22.28515625" style="28" customWidth="1"/>
    <col min="777" max="1024" width="17.140625" style="28"/>
    <col min="1025" max="1025" width="4.42578125" style="28" customWidth="1"/>
    <col min="1026" max="1026" width="29.28515625" style="28" customWidth="1"/>
    <col min="1027" max="1027" width="25" style="28" customWidth="1"/>
    <col min="1028" max="1028" width="10.5703125" style="28" customWidth="1"/>
    <col min="1029" max="1029" width="12.140625" style="28" customWidth="1"/>
    <col min="1030" max="1030" width="12.85546875" style="28" customWidth="1"/>
    <col min="1031" max="1031" width="15.140625" style="28" customWidth="1"/>
    <col min="1032" max="1032" width="22.28515625" style="28" customWidth="1"/>
    <col min="1033" max="1280" width="17.140625" style="28"/>
    <col min="1281" max="1281" width="4.42578125" style="28" customWidth="1"/>
    <col min="1282" max="1282" width="29.28515625" style="28" customWidth="1"/>
    <col min="1283" max="1283" width="25" style="28" customWidth="1"/>
    <col min="1284" max="1284" width="10.5703125" style="28" customWidth="1"/>
    <col min="1285" max="1285" width="12.140625" style="28" customWidth="1"/>
    <col min="1286" max="1286" width="12.85546875" style="28" customWidth="1"/>
    <col min="1287" max="1287" width="15.140625" style="28" customWidth="1"/>
    <col min="1288" max="1288" width="22.28515625" style="28" customWidth="1"/>
    <col min="1289" max="1536" width="17.140625" style="28"/>
    <col min="1537" max="1537" width="4.42578125" style="28" customWidth="1"/>
    <col min="1538" max="1538" width="29.28515625" style="28" customWidth="1"/>
    <col min="1539" max="1539" width="25" style="28" customWidth="1"/>
    <col min="1540" max="1540" width="10.5703125" style="28" customWidth="1"/>
    <col min="1541" max="1541" width="12.140625" style="28" customWidth="1"/>
    <col min="1542" max="1542" width="12.85546875" style="28" customWidth="1"/>
    <col min="1543" max="1543" width="15.140625" style="28" customWidth="1"/>
    <col min="1544" max="1544" width="22.28515625" style="28" customWidth="1"/>
    <col min="1545" max="1792" width="17.140625" style="28"/>
    <col min="1793" max="1793" width="4.42578125" style="28" customWidth="1"/>
    <col min="1794" max="1794" width="29.28515625" style="28" customWidth="1"/>
    <col min="1795" max="1795" width="25" style="28" customWidth="1"/>
    <col min="1796" max="1796" width="10.5703125" style="28" customWidth="1"/>
    <col min="1797" max="1797" width="12.140625" style="28" customWidth="1"/>
    <col min="1798" max="1798" width="12.85546875" style="28" customWidth="1"/>
    <col min="1799" max="1799" width="15.140625" style="28" customWidth="1"/>
    <col min="1800" max="1800" width="22.28515625" style="28" customWidth="1"/>
    <col min="1801" max="2048" width="17.140625" style="28"/>
    <col min="2049" max="2049" width="4.42578125" style="28" customWidth="1"/>
    <col min="2050" max="2050" width="29.28515625" style="28" customWidth="1"/>
    <col min="2051" max="2051" width="25" style="28" customWidth="1"/>
    <col min="2052" max="2052" width="10.5703125" style="28" customWidth="1"/>
    <col min="2053" max="2053" width="12.140625" style="28" customWidth="1"/>
    <col min="2054" max="2054" width="12.85546875" style="28" customWidth="1"/>
    <col min="2055" max="2055" width="15.140625" style="28" customWidth="1"/>
    <col min="2056" max="2056" width="22.28515625" style="28" customWidth="1"/>
    <col min="2057" max="2304" width="17.140625" style="28"/>
    <col min="2305" max="2305" width="4.42578125" style="28" customWidth="1"/>
    <col min="2306" max="2306" width="29.28515625" style="28" customWidth="1"/>
    <col min="2307" max="2307" width="25" style="28" customWidth="1"/>
    <col min="2308" max="2308" width="10.5703125" style="28" customWidth="1"/>
    <col min="2309" max="2309" width="12.140625" style="28" customWidth="1"/>
    <col min="2310" max="2310" width="12.85546875" style="28" customWidth="1"/>
    <col min="2311" max="2311" width="15.140625" style="28" customWidth="1"/>
    <col min="2312" max="2312" width="22.28515625" style="28" customWidth="1"/>
    <col min="2313" max="2560" width="17.140625" style="28"/>
    <col min="2561" max="2561" width="4.42578125" style="28" customWidth="1"/>
    <col min="2562" max="2562" width="29.28515625" style="28" customWidth="1"/>
    <col min="2563" max="2563" width="25" style="28" customWidth="1"/>
    <col min="2564" max="2564" width="10.5703125" style="28" customWidth="1"/>
    <col min="2565" max="2565" width="12.140625" style="28" customWidth="1"/>
    <col min="2566" max="2566" width="12.85546875" style="28" customWidth="1"/>
    <col min="2567" max="2567" width="15.140625" style="28" customWidth="1"/>
    <col min="2568" max="2568" width="22.28515625" style="28" customWidth="1"/>
    <col min="2569" max="2816" width="17.140625" style="28"/>
    <col min="2817" max="2817" width="4.42578125" style="28" customWidth="1"/>
    <col min="2818" max="2818" width="29.28515625" style="28" customWidth="1"/>
    <col min="2819" max="2819" width="25" style="28" customWidth="1"/>
    <col min="2820" max="2820" width="10.5703125" style="28" customWidth="1"/>
    <col min="2821" max="2821" width="12.140625" style="28" customWidth="1"/>
    <col min="2822" max="2822" width="12.85546875" style="28" customWidth="1"/>
    <col min="2823" max="2823" width="15.140625" style="28" customWidth="1"/>
    <col min="2824" max="2824" width="22.28515625" style="28" customWidth="1"/>
    <col min="2825" max="3072" width="17.140625" style="28"/>
    <col min="3073" max="3073" width="4.42578125" style="28" customWidth="1"/>
    <col min="3074" max="3074" width="29.28515625" style="28" customWidth="1"/>
    <col min="3075" max="3075" width="25" style="28" customWidth="1"/>
    <col min="3076" max="3076" width="10.5703125" style="28" customWidth="1"/>
    <col min="3077" max="3077" width="12.140625" style="28" customWidth="1"/>
    <col min="3078" max="3078" width="12.85546875" style="28" customWidth="1"/>
    <col min="3079" max="3079" width="15.140625" style="28" customWidth="1"/>
    <col min="3080" max="3080" width="22.28515625" style="28" customWidth="1"/>
    <col min="3081" max="3328" width="17.140625" style="28"/>
    <col min="3329" max="3329" width="4.42578125" style="28" customWidth="1"/>
    <col min="3330" max="3330" width="29.28515625" style="28" customWidth="1"/>
    <col min="3331" max="3331" width="25" style="28" customWidth="1"/>
    <col min="3332" max="3332" width="10.5703125" style="28" customWidth="1"/>
    <col min="3333" max="3333" width="12.140625" style="28" customWidth="1"/>
    <col min="3334" max="3334" width="12.85546875" style="28" customWidth="1"/>
    <col min="3335" max="3335" width="15.140625" style="28" customWidth="1"/>
    <col min="3336" max="3336" width="22.28515625" style="28" customWidth="1"/>
    <col min="3337" max="3584" width="17.140625" style="28"/>
    <col min="3585" max="3585" width="4.42578125" style="28" customWidth="1"/>
    <col min="3586" max="3586" width="29.28515625" style="28" customWidth="1"/>
    <col min="3587" max="3587" width="25" style="28" customWidth="1"/>
    <col min="3588" max="3588" width="10.5703125" style="28" customWidth="1"/>
    <col min="3589" max="3589" width="12.140625" style="28" customWidth="1"/>
    <col min="3590" max="3590" width="12.85546875" style="28" customWidth="1"/>
    <col min="3591" max="3591" width="15.140625" style="28" customWidth="1"/>
    <col min="3592" max="3592" width="22.28515625" style="28" customWidth="1"/>
    <col min="3593" max="3840" width="17.140625" style="28"/>
    <col min="3841" max="3841" width="4.42578125" style="28" customWidth="1"/>
    <col min="3842" max="3842" width="29.28515625" style="28" customWidth="1"/>
    <col min="3843" max="3843" width="25" style="28" customWidth="1"/>
    <col min="3844" max="3844" width="10.5703125" style="28" customWidth="1"/>
    <col min="3845" max="3845" width="12.140625" style="28" customWidth="1"/>
    <col min="3846" max="3846" width="12.85546875" style="28" customWidth="1"/>
    <col min="3847" max="3847" width="15.140625" style="28" customWidth="1"/>
    <col min="3848" max="3848" width="22.28515625" style="28" customWidth="1"/>
    <col min="3849" max="4096" width="17.140625" style="28"/>
    <col min="4097" max="4097" width="4.42578125" style="28" customWidth="1"/>
    <col min="4098" max="4098" width="29.28515625" style="28" customWidth="1"/>
    <col min="4099" max="4099" width="25" style="28" customWidth="1"/>
    <col min="4100" max="4100" width="10.5703125" style="28" customWidth="1"/>
    <col min="4101" max="4101" width="12.140625" style="28" customWidth="1"/>
    <col min="4102" max="4102" width="12.85546875" style="28" customWidth="1"/>
    <col min="4103" max="4103" width="15.140625" style="28" customWidth="1"/>
    <col min="4104" max="4104" width="22.28515625" style="28" customWidth="1"/>
    <col min="4105" max="4352" width="17.140625" style="28"/>
    <col min="4353" max="4353" width="4.42578125" style="28" customWidth="1"/>
    <col min="4354" max="4354" width="29.28515625" style="28" customWidth="1"/>
    <col min="4355" max="4355" width="25" style="28" customWidth="1"/>
    <col min="4356" max="4356" width="10.5703125" style="28" customWidth="1"/>
    <col min="4357" max="4357" width="12.140625" style="28" customWidth="1"/>
    <col min="4358" max="4358" width="12.85546875" style="28" customWidth="1"/>
    <col min="4359" max="4359" width="15.140625" style="28" customWidth="1"/>
    <col min="4360" max="4360" width="22.28515625" style="28" customWidth="1"/>
    <col min="4361" max="4608" width="17.140625" style="28"/>
    <col min="4609" max="4609" width="4.42578125" style="28" customWidth="1"/>
    <col min="4610" max="4610" width="29.28515625" style="28" customWidth="1"/>
    <col min="4611" max="4611" width="25" style="28" customWidth="1"/>
    <col min="4612" max="4612" width="10.5703125" style="28" customWidth="1"/>
    <col min="4613" max="4613" width="12.140625" style="28" customWidth="1"/>
    <col min="4614" max="4614" width="12.85546875" style="28" customWidth="1"/>
    <col min="4615" max="4615" width="15.140625" style="28" customWidth="1"/>
    <col min="4616" max="4616" width="22.28515625" style="28" customWidth="1"/>
    <col min="4617" max="4864" width="17.140625" style="28"/>
    <col min="4865" max="4865" width="4.42578125" style="28" customWidth="1"/>
    <col min="4866" max="4866" width="29.28515625" style="28" customWidth="1"/>
    <col min="4867" max="4867" width="25" style="28" customWidth="1"/>
    <col min="4868" max="4868" width="10.5703125" style="28" customWidth="1"/>
    <col min="4869" max="4869" width="12.140625" style="28" customWidth="1"/>
    <col min="4870" max="4870" width="12.85546875" style="28" customWidth="1"/>
    <col min="4871" max="4871" width="15.140625" style="28" customWidth="1"/>
    <col min="4872" max="4872" width="22.28515625" style="28" customWidth="1"/>
    <col min="4873" max="5120" width="17.140625" style="28"/>
    <col min="5121" max="5121" width="4.42578125" style="28" customWidth="1"/>
    <col min="5122" max="5122" width="29.28515625" style="28" customWidth="1"/>
    <col min="5123" max="5123" width="25" style="28" customWidth="1"/>
    <col min="5124" max="5124" width="10.5703125" style="28" customWidth="1"/>
    <col min="5125" max="5125" width="12.140625" style="28" customWidth="1"/>
    <col min="5126" max="5126" width="12.85546875" style="28" customWidth="1"/>
    <col min="5127" max="5127" width="15.140625" style="28" customWidth="1"/>
    <col min="5128" max="5128" width="22.28515625" style="28" customWidth="1"/>
    <col min="5129" max="5376" width="17.140625" style="28"/>
    <col min="5377" max="5377" width="4.42578125" style="28" customWidth="1"/>
    <col min="5378" max="5378" width="29.28515625" style="28" customWidth="1"/>
    <col min="5379" max="5379" width="25" style="28" customWidth="1"/>
    <col min="5380" max="5380" width="10.5703125" style="28" customWidth="1"/>
    <col min="5381" max="5381" width="12.140625" style="28" customWidth="1"/>
    <col min="5382" max="5382" width="12.85546875" style="28" customWidth="1"/>
    <col min="5383" max="5383" width="15.140625" style="28" customWidth="1"/>
    <col min="5384" max="5384" width="22.28515625" style="28" customWidth="1"/>
    <col min="5385" max="5632" width="17.140625" style="28"/>
    <col min="5633" max="5633" width="4.42578125" style="28" customWidth="1"/>
    <col min="5634" max="5634" width="29.28515625" style="28" customWidth="1"/>
    <col min="5635" max="5635" width="25" style="28" customWidth="1"/>
    <col min="5636" max="5636" width="10.5703125" style="28" customWidth="1"/>
    <col min="5637" max="5637" width="12.140625" style="28" customWidth="1"/>
    <col min="5638" max="5638" width="12.85546875" style="28" customWidth="1"/>
    <col min="5639" max="5639" width="15.140625" style="28" customWidth="1"/>
    <col min="5640" max="5640" width="22.28515625" style="28" customWidth="1"/>
    <col min="5641" max="5888" width="17.140625" style="28"/>
    <col min="5889" max="5889" width="4.42578125" style="28" customWidth="1"/>
    <col min="5890" max="5890" width="29.28515625" style="28" customWidth="1"/>
    <col min="5891" max="5891" width="25" style="28" customWidth="1"/>
    <col min="5892" max="5892" width="10.5703125" style="28" customWidth="1"/>
    <col min="5893" max="5893" width="12.140625" style="28" customWidth="1"/>
    <col min="5894" max="5894" width="12.85546875" style="28" customWidth="1"/>
    <col min="5895" max="5895" width="15.140625" style="28" customWidth="1"/>
    <col min="5896" max="5896" width="22.28515625" style="28" customWidth="1"/>
    <col min="5897" max="6144" width="17.140625" style="28"/>
    <col min="6145" max="6145" width="4.42578125" style="28" customWidth="1"/>
    <col min="6146" max="6146" width="29.28515625" style="28" customWidth="1"/>
    <col min="6147" max="6147" width="25" style="28" customWidth="1"/>
    <col min="6148" max="6148" width="10.5703125" style="28" customWidth="1"/>
    <col min="6149" max="6149" width="12.140625" style="28" customWidth="1"/>
    <col min="6150" max="6150" width="12.85546875" style="28" customWidth="1"/>
    <col min="6151" max="6151" width="15.140625" style="28" customWidth="1"/>
    <col min="6152" max="6152" width="22.28515625" style="28" customWidth="1"/>
    <col min="6153" max="6400" width="17.140625" style="28"/>
    <col min="6401" max="6401" width="4.42578125" style="28" customWidth="1"/>
    <col min="6402" max="6402" width="29.28515625" style="28" customWidth="1"/>
    <col min="6403" max="6403" width="25" style="28" customWidth="1"/>
    <col min="6404" max="6404" width="10.5703125" style="28" customWidth="1"/>
    <col min="6405" max="6405" width="12.140625" style="28" customWidth="1"/>
    <col min="6406" max="6406" width="12.85546875" style="28" customWidth="1"/>
    <col min="6407" max="6407" width="15.140625" style="28" customWidth="1"/>
    <col min="6408" max="6408" width="22.28515625" style="28" customWidth="1"/>
    <col min="6409" max="6656" width="17.140625" style="28"/>
    <col min="6657" max="6657" width="4.42578125" style="28" customWidth="1"/>
    <col min="6658" max="6658" width="29.28515625" style="28" customWidth="1"/>
    <col min="6659" max="6659" width="25" style="28" customWidth="1"/>
    <col min="6660" max="6660" width="10.5703125" style="28" customWidth="1"/>
    <col min="6661" max="6661" width="12.140625" style="28" customWidth="1"/>
    <col min="6662" max="6662" width="12.85546875" style="28" customWidth="1"/>
    <col min="6663" max="6663" width="15.140625" style="28" customWidth="1"/>
    <col min="6664" max="6664" width="22.28515625" style="28" customWidth="1"/>
    <col min="6665" max="6912" width="17.140625" style="28"/>
    <col min="6913" max="6913" width="4.42578125" style="28" customWidth="1"/>
    <col min="6914" max="6914" width="29.28515625" style="28" customWidth="1"/>
    <col min="6915" max="6915" width="25" style="28" customWidth="1"/>
    <col min="6916" max="6916" width="10.5703125" style="28" customWidth="1"/>
    <col min="6917" max="6917" width="12.140625" style="28" customWidth="1"/>
    <col min="6918" max="6918" width="12.85546875" style="28" customWidth="1"/>
    <col min="6919" max="6919" width="15.140625" style="28" customWidth="1"/>
    <col min="6920" max="6920" width="22.28515625" style="28" customWidth="1"/>
    <col min="6921" max="7168" width="17.140625" style="28"/>
    <col min="7169" max="7169" width="4.42578125" style="28" customWidth="1"/>
    <col min="7170" max="7170" width="29.28515625" style="28" customWidth="1"/>
    <col min="7171" max="7171" width="25" style="28" customWidth="1"/>
    <col min="7172" max="7172" width="10.5703125" style="28" customWidth="1"/>
    <col min="7173" max="7173" width="12.140625" style="28" customWidth="1"/>
    <col min="7174" max="7174" width="12.85546875" style="28" customWidth="1"/>
    <col min="7175" max="7175" width="15.140625" style="28" customWidth="1"/>
    <col min="7176" max="7176" width="22.28515625" style="28" customWidth="1"/>
    <col min="7177" max="7424" width="17.140625" style="28"/>
    <col min="7425" max="7425" width="4.42578125" style="28" customWidth="1"/>
    <col min="7426" max="7426" width="29.28515625" style="28" customWidth="1"/>
    <col min="7427" max="7427" width="25" style="28" customWidth="1"/>
    <col min="7428" max="7428" width="10.5703125" style="28" customWidth="1"/>
    <col min="7429" max="7429" width="12.140625" style="28" customWidth="1"/>
    <col min="7430" max="7430" width="12.85546875" style="28" customWidth="1"/>
    <col min="7431" max="7431" width="15.140625" style="28" customWidth="1"/>
    <col min="7432" max="7432" width="22.28515625" style="28" customWidth="1"/>
    <col min="7433" max="7680" width="17.140625" style="28"/>
    <col min="7681" max="7681" width="4.42578125" style="28" customWidth="1"/>
    <col min="7682" max="7682" width="29.28515625" style="28" customWidth="1"/>
    <col min="7683" max="7683" width="25" style="28" customWidth="1"/>
    <col min="7684" max="7684" width="10.5703125" style="28" customWidth="1"/>
    <col min="7685" max="7685" width="12.140625" style="28" customWidth="1"/>
    <col min="7686" max="7686" width="12.85546875" style="28" customWidth="1"/>
    <col min="7687" max="7687" width="15.140625" style="28" customWidth="1"/>
    <col min="7688" max="7688" width="22.28515625" style="28" customWidth="1"/>
    <col min="7689" max="7936" width="17.140625" style="28"/>
    <col min="7937" max="7937" width="4.42578125" style="28" customWidth="1"/>
    <col min="7938" max="7938" width="29.28515625" style="28" customWidth="1"/>
    <col min="7939" max="7939" width="25" style="28" customWidth="1"/>
    <col min="7940" max="7940" width="10.5703125" style="28" customWidth="1"/>
    <col min="7941" max="7941" width="12.140625" style="28" customWidth="1"/>
    <col min="7942" max="7942" width="12.85546875" style="28" customWidth="1"/>
    <col min="7943" max="7943" width="15.140625" style="28" customWidth="1"/>
    <col min="7944" max="7944" width="22.28515625" style="28" customWidth="1"/>
    <col min="7945" max="8192" width="17.140625" style="28"/>
    <col min="8193" max="8193" width="4.42578125" style="28" customWidth="1"/>
    <col min="8194" max="8194" width="29.28515625" style="28" customWidth="1"/>
    <col min="8195" max="8195" width="25" style="28" customWidth="1"/>
    <col min="8196" max="8196" width="10.5703125" style="28" customWidth="1"/>
    <col min="8197" max="8197" width="12.140625" style="28" customWidth="1"/>
    <col min="8198" max="8198" width="12.85546875" style="28" customWidth="1"/>
    <col min="8199" max="8199" width="15.140625" style="28" customWidth="1"/>
    <col min="8200" max="8200" width="22.28515625" style="28" customWidth="1"/>
    <col min="8201" max="8448" width="17.140625" style="28"/>
    <col min="8449" max="8449" width="4.42578125" style="28" customWidth="1"/>
    <col min="8450" max="8450" width="29.28515625" style="28" customWidth="1"/>
    <col min="8451" max="8451" width="25" style="28" customWidth="1"/>
    <col min="8452" max="8452" width="10.5703125" style="28" customWidth="1"/>
    <col min="8453" max="8453" width="12.140625" style="28" customWidth="1"/>
    <col min="8454" max="8454" width="12.85546875" style="28" customWidth="1"/>
    <col min="8455" max="8455" width="15.140625" style="28" customWidth="1"/>
    <col min="8456" max="8456" width="22.28515625" style="28" customWidth="1"/>
    <col min="8457" max="8704" width="17.140625" style="28"/>
    <col min="8705" max="8705" width="4.42578125" style="28" customWidth="1"/>
    <col min="8706" max="8706" width="29.28515625" style="28" customWidth="1"/>
    <col min="8707" max="8707" width="25" style="28" customWidth="1"/>
    <col min="8708" max="8708" width="10.5703125" style="28" customWidth="1"/>
    <col min="8709" max="8709" width="12.140625" style="28" customWidth="1"/>
    <col min="8710" max="8710" width="12.85546875" style="28" customWidth="1"/>
    <col min="8711" max="8711" width="15.140625" style="28" customWidth="1"/>
    <col min="8712" max="8712" width="22.28515625" style="28" customWidth="1"/>
    <col min="8713" max="8960" width="17.140625" style="28"/>
    <col min="8961" max="8961" width="4.42578125" style="28" customWidth="1"/>
    <col min="8962" max="8962" width="29.28515625" style="28" customWidth="1"/>
    <col min="8963" max="8963" width="25" style="28" customWidth="1"/>
    <col min="8964" max="8964" width="10.5703125" style="28" customWidth="1"/>
    <col min="8965" max="8965" width="12.140625" style="28" customWidth="1"/>
    <col min="8966" max="8966" width="12.85546875" style="28" customWidth="1"/>
    <col min="8967" max="8967" width="15.140625" style="28" customWidth="1"/>
    <col min="8968" max="8968" width="22.28515625" style="28" customWidth="1"/>
    <col min="8969" max="9216" width="17.140625" style="28"/>
    <col min="9217" max="9217" width="4.42578125" style="28" customWidth="1"/>
    <col min="9218" max="9218" width="29.28515625" style="28" customWidth="1"/>
    <col min="9219" max="9219" width="25" style="28" customWidth="1"/>
    <col min="9220" max="9220" width="10.5703125" style="28" customWidth="1"/>
    <col min="9221" max="9221" width="12.140625" style="28" customWidth="1"/>
    <col min="9222" max="9222" width="12.85546875" style="28" customWidth="1"/>
    <col min="9223" max="9223" width="15.140625" style="28" customWidth="1"/>
    <col min="9224" max="9224" width="22.28515625" style="28" customWidth="1"/>
    <col min="9225" max="9472" width="17.140625" style="28"/>
    <col min="9473" max="9473" width="4.42578125" style="28" customWidth="1"/>
    <col min="9474" max="9474" width="29.28515625" style="28" customWidth="1"/>
    <col min="9475" max="9475" width="25" style="28" customWidth="1"/>
    <col min="9476" max="9476" width="10.5703125" style="28" customWidth="1"/>
    <col min="9477" max="9477" width="12.140625" style="28" customWidth="1"/>
    <col min="9478" max="9478" width="12.85546875" style="28" customWidth="1"/>
    <col min="9479" max="9479" width="15.140625" style="28" customWidth="1"/>
    <col min="9480" max="9480" width="22.28515625" style="28" customWidth="1"/>
    <col min="9481" max="9728" width="17.140625" style="28"/>
    <col min="9729" max="9729" width="4.42578125" style="28" customWidth="1"/>
    <col min="9730" max="9730" width="29.28515625" style="28" customWidth="1"/>
    <col min="9731" max="9731" width="25" style="28" customWidth="1"/>
    <col min="9732" max="9732" width="10.5703125" style="28" customWidth="1"/>
    <col min="9733" max="9733" width="12.140625" style="28" customWidth="1"/>
    <col min="9734" max="9734" width="12.85546875" style="28" customWidth="1"/>
    <col min="9735" max="9735" width="15.140625" style="28" customWidth="1"/>
    <col min="9736" max="9736" width="22.28515625" style="28" customWidth="1"/>
    <col min="9737" max="9984" width="17.140625" style="28"/>
    <col min="9985" max="9985" width="4.42578125" style="28" customWidth="1"/>
    <col min="9986" max="9986" width="29.28515625" style="28" customWidth="1"/>
    <col min="9987" max="9987" width="25" style="28" customWidth="1"/>
    <col min="9988" max="9988" width="10.5703125" style="28" customWidth="1"/>
    <col min="9989" max="9989" width="12.140625" style="28" customWidth="1"/>
    <col min="9990" max="9990" width="12.85546875" style="28" customWidth="1"/>
    <col min="9991" max="9991" width="15.140625" style="28" customWidth="1"/>
    <col min="9992" max="9992" width="22.28515625" style="28" customWidth="1"/>
    <col min="9993" max="10240" width="17.140625" style="28"/>
    <col min="10241" max="10241" width="4.42578125" style="28" customWidth="1"/>
    <col min="10242" max="10242" width="29.28515625" style="28" customWidth="1"/>
    <col min="10243" max="10243" width="25" style="28" customWidth="1"/>
    <col min="10244" max="10244" width="10.5703125" style="28" customWidth="1"/>
    <col min="10245" max="10245" width="12.140625" style="28" customWidth="1"/>
    <col min="10246" max="10246" width="12.85546875" style="28" customWidth="1"/>
    <col min="10247" max="10247" width="15.140625" style="28" customWidth="1"/>
    <col min="10248" max="10248" width="22.28515625" style="28" customWidth="1"/>
    <col min="10249" max="10496" width="17.140625" style="28"/>
    <col min="10497" max="10497" width="4.42578125" style="28" customWidth="1"/>
    <col min="10498" max="10498" width="29.28515625" style="28" customWidth="1"/>
    <col min="10499" max="10499" width="25" style="28" customWidth="1"/>
    <col min="10500" max="10500" width="10.5703125" style="28" customWidth="1"/>
    <col min="10501" max="10501" width="12.140625" style="28" customWidth="1"/>
    <col min="10502" max="10502" width="12.85546875" style="28" customWidth="1"/>
    <col min="10503" max="10503" width="15.140625" style="28" customWidth="1"/>
    <col min="10504" max="10504" width="22.28515625" style="28" customWidth="1"/>
    <col min="10505" max="10752" width="17.140625" style="28"/>
    <col min="10753" max="10753" width="4.42578125" style="28" customWidth="1"/>
    <col min="10754" max="10754" width="29.28515625" style="28" customWidth="1"/>
    <col min="10755" max="10755" width="25" style="28" customWidth="1"/>
    <col min="10756" max="10756" width="10.5703125" style="28" customWidth="1"/>
    <col min="10757" max="10757" width="12.140625" style="28" customWidth="1"/>
    <col min="10758" max="10758" width="12.85546875" style="28" customWidth="1"/>
    <col min="10759" max="10759" width="15.140625" style="28" customWidth="1"/>
    <col min="10760" max="10760" width="22.28515625" style="28" customWidth="1"/>
    <col min="10761" max="11008" width="17.140625" style="28"/>
    <col min="11009" max="11009" width="4.42578125" style="28" customWidth="1"/>
    <col min="11010" max="11010" width="29.28515625" style="28" customWidth="1"/>
    <col min="11011" max="11011" width="25" style="28" customWidth="1"/>
    <col min="11012" max="11012" width="10.5703125" style="28" customWidth="1"/>
    <col min="11013" max="11013" width="12.140625" style="28" customWidth="1"/>
    <col min="11014" max="11014" width="12.85546875" style="28" customWidth="1"/>
    <col min="11015" max="11015" width="15.140625" style="28" customWidth="1"/>
    <col min="11016" max="11016" width="22.28515625" style="28" customWidth="1"/>
    <col min="11017" max="11264" width="17.140625" style="28"/>
    <col min="11265" max="11265" width="4.42578125" style="28" customWidth="1"/>
    <col min="11266" max="11266" width="29.28515625" style="28" customWidth="1"/>
    <col min="11267" max="11267" width="25" style="28" customWidth="1"/>
    <col min="11268" max="11268" width="10.5703125" style="28" customWidth="1"/>
    <col min="11269" max="11269" width="12.140625" style="28" customWidth="1"/>
    <col min="11270" max="11270" width="12.85546875" style="28" customWidth="1"/>
    <col min="11271" max="11271" width="15.140625" style="28" customWidth="1"/>
    <col min="11272" max="11272" width="22.28515625" style="28" customWidth="1"/>
    <col min="11273" max="11520" width="17.140625" style="28"/>
    <col min="11521" max="11521" width="4.42578125" style="28" customWidth="1"/>
    <col min="11522" max="11522" width="29.28515625" style="28" customWidth="1"/>
    <col min="11523" max="11523" width="25" style="28" customWidth="1"/>
    <col min="11524" max="11524" width="10.5703125" style="28" customWidth="1"/>
    <col min="11525" max="11525" width="12.140625" style="28" customWidth="1"/>
    <col min="11526" max="11526" width="12.85546875" style="28" customWidth="1"/>
    <col min="11527" max="11527" width="15.140625" style="28" customWidth="1"/>
    <col min="11528" max="11528" width="22.28515625" style="28" customWidth="1"/>
    <col min="11529" max="11776" width="17.140625" style="28"/>
    <col min="11777" max="11777" width="4.42578125" style="28" customWidth="1"/>
    <col min="11778" max="11778" width="29.28515625" style="28" customWidth="1"/>
    <col min="11779" max="11779" width="25" style="28" customWidth="1"/>
    <col min="11780" max="11780" width="10.5703125" style="28" customWidth="1"/>
    <col min="11781" max="11781" width="12.140625" style="28" customWidth="1"/>
    <col min="11782" max="11782" width="12.85546875" style="28" customWidth="1"/>
    <col min="11783" max="11783" width="15.140625" style="28" customWidth="1"/>
    <col min="11784" max="11784" width="22.28515625" style="28" customWidth="1"/>
    <col min="11785" max="12032" width="17.140625" style="28"/>
    <col min="12033" max="12033" width="4.42578125" style="28" customWidth="1"/>
    <col min="12034" max="12034" width="29.28515625" style="28" customWidth="1"/>
    <col min="12035" max="12035" width="25" style="28" customWidth="1"/>
    <col min="12036" max="12036" width="10.5703125" style="28" customWidth="1"/>
    <col min="12037" max="12037" width="12.140625" style="28" customWidth="1"/>
    <col min="12038" max="12038" width="12.85546875" style="28" customWidth="1"/>
    <col min="12039" max="12039" width="15.140625" style="28" customWidth="1"/>
    <col min="12040" max="12040" width="22.28515625" style="28" customWidth="1"/>
    <col min="12041" max="12288" width="17.140625" style="28"/>
    <col min="12289" max="12289" width="4.42578125" style="28" customWidth="1"/>
    <col min="12290" max="12290" width="29.28515625" style="28" customWidth="1"/>
    <col min="12291" max="12291" width="25" style="28" customWidth="1"/>
    <col min="12292" max="12292" width="10.5703125" style="28" customWidth="1"/>
    <col min="12293" max="12293" width="12.140625" style="28" customWidth="1"/>
    <col min="12294" max="12294" width="12.85546875" style="28" customWidth="1"/>
    <col min="12295" max="12295" width="15.140625" style="28" customWidth="1"/>
    <col min="12296" max="12296" width="22.28515625" style="28" customWidth="1"/>
    <col min="12297" max="12544" width="17.140625" style="28"/>
    <col min="12545" max="12545" width="4.42578125" style="28" customWidth="1"/>
    <col min="12546" max="12546" width="29.28515625" style="28" customWidth="1"/>
    <col min="12547" max="12547" width="25" style="28" customWidth="1"/>
    <col min="12548" max="12548" width="10.5703125" style="28" customWidth="1"/>
    <col min="12549" max="12549" width="12.140625" style="28" customWidth="1"/>
    <col min="12550" max="12550" width="12.85546875" style="28" customWidth="1"/>
    <col min="12551" max="12551" width="15.140625" style="28" customWidth="1"/>
    <col min="12552" max="12552" width="22.28515625" style="28" customWidth="1"/>
    <col min="12553" max="12800" width="17.140625" style="28"/>
    <col min="12801" max="12801" width="4.42578125" style="28" customWidth="1"/>
    <col min="12802" max="12802" width="29.28515625" style="28" customWidth="1"/>
    <col min="12803" max="12803" width="25" style="28" customWidth="1"/>
    <col min="12804" max="12804" width="10.5703125" style="28" customWidth="1"/>
    <col min="12805" max="12805" width="12.140625" style="28" customWidth="1"/>
    <col min="12806" max="12806" width="12.85546875" style="28" customWidth="1"/>
    <col min="12807" max="12807" width="15.140625" style="28" customWidth="1"/>
    <col min="12808" max="12808" width="22.28515625" style="28" customWidth="1"/>
    <col min="12809" max="13056" width="17.140625" style="28"/>
    <col min="13057" max="13057" width="4.42578125" style="28" customWidth="1"/>
    <col min="13058" max="13058" width="29.28515625" style="28" customWidth="1"/>
    <col min="13059" max="13059" width="25" style="28" customWidth="1"/>
    <col min="13060" max="13060" width="10.5703125" style="28" customWidth="1"/>
    <col min="13061" max="13061" width="12.140625" style="28" customWidth="1"/>
    <col min="13062" max="13062" width="12.85546875" style="28" customWidth="1"/>
    <col min="13063" max="13063" width="15.140625" style="28" customWidth="1"/>
    <col min="13064" max="13064" width="22.28515625" style="28" customWidth="1"/>
    <col min="13065" max="13312" width="17.140625" style="28"/>
    <col min="13313" max="13313" width="4.42578125" style="28" customWidth="1"/>
    <col min="13314" max="13314" width="29.28515625" style="28" customWidth="1"/>
    <col min="13315" max="13315" width="25" style="28" customWidth="1"/>
    <col min="13316" max="13316" width="10.5703125" style="28" customWidth="1"/>
    <col min="13317" max="13317" width="12.140625" style="28" customWidth="1"/>
    <col min="13318" max="13318" width="12.85546875" style="28" customWidth="1"/>
    <col min="13319" max="13319" width="15.140625" style="28" customWidth="1"/>
    <col min="13320" max="13320" width="22.28515625" style="28" customWidth="1"/>
    <col min="13321" max="13568" width="17.140625" style="28"/>
    <col min="13569" max="13569" width="4.42578125" style="28" customWidth="1"/>
    <col min="13570" max="13570" width="29.28515625" style="28" customWidth="1"/>
    <col min="13571" max="13571" width="25" style="28" customWidth="1"/>
    <col min="13572" max="13572" width="10.5703125" style="28" customWidth="1"/>
    <col min="13573" max="13573" width="12.140625" style="28" customWidth="1"/>
    <col min="13574" max="13574" width="12.85546875" style="28" customWidth="1"/>
    <col min="13575" max="13575" width="15.140625" style="28" customWidth="1"/>
    <col min="13576" max="13576" width="22.28515625" style="28" customWidth="1"/>
    <col min="13577" max="13824" width="17.140625" style="28"/>
    <col min="13825" max="13825" width="4.42578125" style="28" customWidth="1"/>
    <col min="13826" max="13826" width="29.28515625" style="28" customWidth="1"/>
    <col min="13827" max="13827" width="25" style="28" customWidth="1"/>
    <col min="13828" max="13828" width="10.5703125" style="28" customWidth="1"/>
    <col min="13829" max="13829" width="12.140625" style="28" customWidth="1"/>
    <col min="13830" max="13830" width="12.85546875" style="28" customWidth="1"/>
    <col min="13831" max="13831" width="15.140625" style="28" customWidth="1"/>
    <col min="13832" max="13832" width="22.28515625" style="28" customWidth="1"/>
    <col min="13833" max="14080" width="17.140625" style="28"/>
    <col min="14081" max="14081" width="4.42578125" style="28" customWidth="1"/>
    <col min="14082" max="14082" width="29.28515625" style="28" customWidth="1"/>
    <col min="14083" max="14083" width="25" style="28" customWidth="1"/>
    <col min="14084" max="14084" width="10.5703125" style="28" customWidth="1"/>
    <col min="14085" max="14085" width="12.140625" style="28" customWidth="1"/>
    <col min="14086" max="14086" width="12.85546875" style="28" customWidth="1"/>
    <col min="14087" max="14087" width="15.140625" style="28" customWidth="1"/>
    <col min="14088" max="14088" width="22.28515625" style="28" customWidth="1"/>
    <col min="14089" max="14336" width="17.140625" style="28"/>
    <col min="14337" max="14337" width="4.42578125" style="28" customWidth="1"/>
    <col min="14338" max="14338" width="29.28515625" style="28" customWidth="1"/>
    <col min="14339" max="14339" width="25" style="28" customWidth="1"/>
    <col min="14340" max="14340" width="10.5703125" style="28" customWidth="1"/>
    <col min="14341" max="14341" width="12.140625" style="28" customWidth="1"/>
    <col min="14342" max="14342" width="12.85546875" style="28" customWidth="1"/>
    <col min="14343" max="14343" width="15.140625" style="28" customWidth="1"/>
    <col min="14344" max="14344" width="22.28515625" style="28" customWidth="1"/>
    <col min="14345" max="14592" width="17.140625" style="28"/>
    <col min="14593" max="14593" width="4.42578125" style="28" customWidth="1"/>
    <col min="14594" max="14594" width="29.28515625" style="28" customWidth="1"/>
    <col min="14595" max="14595" width="25" style="28" customWidth="1"/>
    <col min="14596" max="14596" width="10.5703125" style="28" customWidth="1"/>
    <col min="14597" max="14597" width="12.140625" style="28" customWidth="1"/>
    <col min="14598" max="14598" width="12.85546875" style="28" customWidth="1"/>
    <col min="14599" max="14599" width="15.140625" style="28" customWidth="1"/>
    <col min="14600" max="14600" width="22.28515625" style="28" customWidth="1"/>
    <col min="14601" max="14848" width="17.140625" style="28"/>
    <col min="14849" max="14849" width="4.42578125" style="28" customWidth="1"/>
    <col min="14850" max="14850" width="29.28515625" style="28" customWidth="1"/>
    <col min="14851" max="14851" width="25" style="28" customWidth="1"/>
    <col min="14852" max="14852" width="10.5703125" style="28" customWidth="1"/>
    <col min="14853" max="14853" width="12.140625" style="28" customWidth="1"/>
    <col min="14854" max="14854" width="12.85546875" style="28" customWidth="1"/>
    <col min="14855" max="14855" width="15.140625" style="28" customWidth="1"/>
    <col min="14856" max="14856" width="22.28515625" style="28" customWidth="1"/>
    <col min="14857" max="15104" width="17.140625" style="28"/>
    <col min="15105" max="15105" width="4.42578125" style="28" customWidth="1"/>
    <col min="15106" max="15106" width="29.28515625" style="28" customWidth="1"/>
    <col min="15107" max="15107" width="25" style="28" customWidth="1"/>
    <col min="15108" max="15108" width="10.5703125" style="28" customWidth="1"/>
    <col min="15109" max="15109" width="12.140625" style="28" customWidth="1"/>
    <col min="15110" max="15110" width="12.85546875" style="28" customWidth="1"/>
    <col min="15111" max="15111" width="15.140625" style="28" customWidth="1"/>
    <col min="15112" max="15112" width="22.28515625" style="28" customWidth="1"/>
    <col min="15113" max="15360" width="17.140625" style="28"/>
    <col min="15361" max="15361" width="4.42578125" style="28" customWidth="1"/>
    <col min="15362" max="15362" width="29.28515625" style="28" customWidth="1"/>
    <col min="15363" max="15363" width="25" style="28" customWidth="1"/>
    <col min="15364" max="15364" width="10.5703125" style="28" customWidth="1"/>
    <col min="15365" max="15365" width="12.140625" style="28" customWidth="1"/>
    <col min="15366" max="15366" width="12.85546875" style="28" customWidth="1"/>
    <col min="15367" max="15367" width="15.140625" style="28" customWidth="1"/>
    <col min="15368" max="15368" width="22.28515625" style="28" customWidth="1"/>
    <col min="15369" max="15616" width="17.140625" style="28"/>
    <col min="15617" max="15617" width="4.42578125" style="28" customWidth="1"/>
    <col min="15618" max="15618" width="29.28515625" style="28" customWidth="1"/>
    <col min="15619" max="15619" width="25" style="28" customWidth="1"/>
    <col min="15620" max="15620" width="10.5703125" style="28" customWidth="1"/>
    <col min="15621" max="15621" width="12.140625" style="28" customWidth="1"/>
    <col min="15622" max="15622" width="12.85546875" style="28" customWidth="1"/>
    <col min="15623" max="15623" width="15.140625" style="28" customWidth="1"/>
    <col min="15624" max="15624" width="22.28515625" style="28" customWidth="1"/>
    <col min="15625" max="15872" width="17.140625" style="28"/>
    <col min="15873" max="15873" width="4.42578125" style="28" customWidth="1"/>
    <col min="15874" max="15874" width="29.28515625" style="28" customWidth="1"/>
    <col min="15875" max="15875" width="25" style="28" customWidth="1"/>
    <col min="15876" max="15876" width="10.5703125" style="28" customWidth="1"/>
    <col min="15877" max="15877" width="12.140625" style="28" customWidth="1"/>
    <col min="15878" max="15878" width="12.85546875" style="28" customWidth="1"/>
    <col min="15879" max="15879" width="15.140625" style="28" customWidth="1"/>
    <col min="15880" max="15880" width="22.28515625" style="28" customWidth="1"/>
    <col min="15881" max="16128" width="17.140625" style="28"/>
    <col min="16129" max="16129" width="4.42578125" style="28" customWidth="1"/>
    <col min="16130" max="16130" width="29.28515625" style="28" customWidth="1"/>
    <col min="16131" max="16131" width="25" style="28" customWidth="1"/>
    <col min="16132" max="16132" width="10.5703125" style="28" customWidth="1"/>
    <col min="16133" max="16133" width="12.140625" style="28" customWidth="1"/>
    <col min="16134" max="16134" width="12.85546875" style="28" customWidth="1"/>
    <col min="16135" max="16135" width="15.140625" style="28" customWidth="1"/>
    <col min="16136" max="16136" width="22.28515625" style="28" customWidth="1"/>
    <col min="16137" max="16384" width="17.140625" style="28"/>
  </cols>
  <sheetData>
    <row r="1" spans="1:12" ht="72" customHeight="1" x14ac:dyDescent="0.2">
      <c r="D1" s="60"/>
      <c r="E1" s="30"/>
      <c r="F1" s="30"/>
      <c r="G1" s="243" t="s">
        <v>198</v>
      </c>
      <c r="H1" s="243"/>
      <c r="I1" s="30"/>
      <c r="J1" s="30"/>
    </row>
    <row r="2" spans="1:12" x14ac:dyDescent="0.2">
      <c r="D2" s="60"/>
      <c r="E2" s="30"/>
      <c r="F2" s="30"/>
      <c r="G2" s="30"/>
      <c r="H2" s="60"/>
      <c r="I2" s="30"/>
      <c r="J2" s="30"/>
    </row>
    <row r="3" spans="1:12" s="61" customFormat="1" ht="82.5" customHeight="1" x14ac:dyDescent="0.25">
      <c r="A3" s="187" t="s">
        <v>203</v>
      </c>
      <c r="B3" s="187"/>
      <c r="C3" s="187"/>
      <c r="D3" s="187"/>
      <c r="E3" s="187"/>
      <c r="F3" s="187"/>
      <c r="G3" s="187"/>
      <c r="H3" s="187"/>
      <c r="I3" s="2"/>
      <c r="J3" s="2"/>
      <c r="K3" s="2"/>
      <c r="L3" s="2"/>
    </row>
    <row r="5" spans="1:12" ht="15.75" customHeight="1" x14ac:dyDescent="0.2">
      <c r="A5" s="194" t="s">
        <v>113</v>
      </c>
      <c r="B5" s="194" t="s">
        <v>85</v>
      </c>
      <c r="C5" s="194" t="s">
        <v>114</v>
      </c>
      <c r="D5" s="224" t="s">
        <v>168</v>
      </c>
      <c r="E5" s="224"/>
      <c r="F5" s="224"/>
      <c r="G5" s="224"/>
      <c r="H5" s="245" t="s">
        <v>86</v>
      </c>
    </row>
    <row r="6" spans="1:12" ht="83.25" customHeight="1" x14ac:dyDescent="0.2">
      <c r="A6" s="196"/>
      <c r="B6" s="196"/>
      <c r="C6" s="196"/>
      <c r="D6" s="24" t="s">
        <v>87</v>
      </c>
      <c r="E6" s="21" t="s">
        <v>88</v>
      </c>
      <c r="F6" s="21" t="s">
        <v>89</v>
      </c>
      <c r="G6" s="21" t="s">
        <v>90</v>
      </c>
      <c r="H6" s="246"/>
    </row>
    <row r="7" spans="1:12" x14ac:dyDescent="0.2">
      <c r="A7" s="54">
        <v>1</v>
      </c>
      <c r="B7" s="54">
        <v>2</v>
      </c>
      <c r="C7" s="54">
        <v>3</v>
      </c>
      <c r="D7" s="54">
        <v>4</v>
      </c>
      <c r="E7" s="22">
        <v>5</v>
      </c>
      <c r="F7" s="22">
        <v>6</v>
      </c>
      <c r="G7" s="22">
        <v>7</v>
      </c>
      <c r="H7" s="22">
        <v>8</v>
      </c>
    </row>
    <row r="8" spans="1:12" s="6" customFormat="1" ht="189" customHeight="1" x14ac:dyDescent="0.25">
      <c r="A8" s="47">
        <v>1</v>
      </c>
      <c r="B8" s="10" t="s">
        <v>202</v>
      </c>
      <c r="C8" s="129" t="s">
        <v>368</v>
      </c>
      <c r="D8" s="119" t="s">
        <v>331</v>
      </c>
      <c r="E8" s="119" t="s">
        <v>331</v>
      </c>
      <c r="F8" s="119" t="s">
        <v>331</v>
      </c>
      <c r="G8" s="119" t="s">
        <v>331</v>
      </c>
      <c r="H8" s="17" t="s">
        <v>332</v>
      </c>
    </row>
    <row r="10" spans="1:12" x14ac:dyDescent="0.2">
      <c r="B10" s="187" t="s">
        <v>170</v>
      </c>
      <c r="C10" s="187"/>
      <c r="G10" s="244" t="s">
        <v>379</v>
      </c>
      <c r="H10" s="244"/>
    </row>
  </sheetData>
  <mergeCells count="9">
    <mergeCell ref="B10:C10"/>
    <mergeCell ref="G10:H10"/>
    <mergeCell ref="G1:H1"/>
    <mergeCell ref="A3:H3"/>
    <mergeCell ref="A5:A6"/>
    <mergeCell ref="B5:B6"/>
    <mergeCell ref="C5:C6"/>
    <mergeCell ref="D5:G5"/>
    <mergeCell ref="H5:H6"/>
  </mergeCells>
  <pageMargins left="0.7" right="0.7" top="0.75" bottom="0.75" header="0.3" footer="0.3"/>
  <pageSetup paperSize="9" scale="9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rgb="FF00B050"/>
    <pageSetUpPr fitToPage="1"/>
  </sheetPr>
  <dimension ref="A1:J26"/>
  <sheetViews>
    <sheetView zoomScaleNormal="100" workbookViewId="0">
      <selection activeCell="A11" sqref="A11:C11"/>
    </sheetView>
  </sheetViews>
  <sheetFormatPr defaultRowHeight="12.75" x14ac:dyDescent="0.2"/>
  <cols>
    <col min="1" max="1" width="18.7109375" style="37" customWidth="1"/>
    <col min="2" max="2" width="19.42578125" style="37" customWidth="1"/>
    <col min="3" max="3" width="15.5703125" style="37" customWidth="1"/>
    <col min="4" max="4" width="23.140625" style="37" bestFit="1" customWidth="1"/>
    <col min="5" max="7" width="7.42578125" style="37" bestFit="1" customWidth="1"/>
    <col min="8" max="8" width="10.28515625" style="37" customWidth="1"/>
    <col min="9" max="9" width="12.42578125" style="37" customWidth="1"/>
    <col min="10" max="10" width="12.140625" style="37" customWidth="1"/>
    <col min="11" max="16384" width="9.140625" style="37"/>
  </cols>
  <sheetData>
    <row r="1" spans="1:10" ht="61.5" customHeight="1" x14ac:dyDescent="0.2">
      <c r="B1" s="11"/>
      <c r="C1" s="11"/>
      <c r="D1" s="11"/>
      <c r="E1" s="11"/>
      <c r="F1" s="11"/>
      <c r="G1" s="168" t="s">
        <v>209</v>
      </c>
      <c r="H1" s="168"/>
      <c r="I1" s="168"/>
      <c r="J1" s="168"/>
    </row>
    <row r="2" spans="1:10" x14ac:dyDescent="0.2">
      <c r="A2" s="28"/>
      <c r="B2" s="28"/>
      <c r="C2" s="28"/>
      <c r="D2" s="28"/>
      <c r="E2" s="28"/>
      <c r="F2" s="28"/>
      <c r="G2" s="20"/>
      <c r="H2" s="20"/>
      <c r="I2" s="20"/>
      <c r="J2" s="20"/>
    </row>
    <row r="3" spans="1:10" x14ac:dyDescent="0.2">
      <c r="A3" s="210" t="s">
        <v>208</v>
      </c>
      <c r="B3" s="210"/>
      <c r="C3" s="210"/>
      <c r="D3" s="210"/>
      <c r="E3" s="210"/>
      <c r="F3" s="210"/>
      <c r="G3" s="210"/>
      <c r="H3" s="210"/>
      <c r="I3" s="210"/>
      <c r="J3" s="210"/>
    </row>
    <row r="4" spans="1:10" x14ac:dyDescent="0.2">
      <c r="A4" s="210" t="s">
        <v>130</v>
      </c>
      <c r="B4" s="210"/>
      <c r="C4" s="210"/>
      <c r="D4" s="210"/>
      <c r="E4" s="210"/>
      <c r="F4" s="210"/>
      <c r="G4" s="210"/>
      <c r="H4" s="210"/>
      <c r="I4" s="210"/>
      <c r="J4" s="210"/>
    </row>
    <row r="5" spans="1:10" ht="46.5" customHeight="1" x14ac:dyDescent="0.2">
      <c r="A5" s="187" t="s">
        <v>210</v>
      </c>
      <c r="B5" s="187"/>
      <c r="C5" s="187"/>
      <c r="D5" s="187"/>
      <c r="E5" s="187"/>
      <c r="F5" s="187"/>
      <c r="G5" s="187"/>
      <c r="H5" s="187"/>
      <c r="I5" s="187"/>
      <c r="J5" s="187"/>
    </row>
    <row r="6" spans="1:10" x14ac:dyDescent="0.2">
      <c r="A6" s="30"/>
      <c r="B6" s="30"/>
      <c r="C6" s="30"/>
      <c r="D6" s="30"/>
      <c r="E6" s="30"/>
      <c r="F6" s="30"/>
      <c r="G6" s="30"/>
      <c r="H6" s="30"/>
      <c r="I6" s="2"/>
      <c r="J6" s="30"/>
    </row>
    <row r="7" spans="1:10" ht="60" customHeight="1" x14ac:dyDescent="0.2">
      <c r="A7" s="164" t="s">
        <v>29</v>
      </c>
      <c r="B7" s="164"/>
      <c r="C7" s="164"/>
      <c r="D7" s="188" t="s">
        <v>166</v>
      </c>
      <c r="E7" s="188"/>
      <c r="F7" s="188"/>
      <c r="G7" s="188"/>
      <c r="H7" s="188"/>
      <c r="I7" s="188"/>
      <c r="J7" s="188"/>
    </row>
    <row r="8" spans="1:10" ht="25.5" x14ac:dyDescent="0.2">
      <c r="A8" s="164" t="s">
        <v>30</v>
      </c>
      <c r="B8" s="164"/>
      <c r="C8" s="164"/>
      <c r="D8" s="17" t="s">
        <v>31</v>
      </c>
      <c r="E8" s="17" t="s">
        <v>6</v>
      </c>
      <c r="F8" s="17" t="s">
        <v>7</v>
      </c>
      <c r="G8" s="17" t="s">
        <v>18</v>
      </c>
      <c r="H8" s="17" t="s">
        <v>19</v>
      </c>
      <c r="I8" s="178" t="s">
        <v>20</v>
      </c>
      <c r="J8" s="180"/>
    </row>
    <row r="9" spans="1:10" ht="85.5" customHeight="1" x14ac:dyDescent="0.2">
      <c r="A9" s="165" t="s">
        <v>385</v>
      </c>
      <c r="B9" s="166"/>
      <c r="C9" s="167"/>
      <c r="D9" s="17">
        <v>6400</v>
      </c>
      <c r="E9" s="1">
        <f>'Перечень меропр. АП'!G9</f>
        <v>6400</v>
      </c>
      <c r="F9" s="1">
        <f>'Перечень меропр. АП'!H9</f>
        <v>6720</v>
      </c>
      <c r="G9" s="1">
        <f>'Перечень меропр. АП'!I9</f>
        <v>6688</v>
      </c>
      <c r="H9" s="1">
        <f>'Перечень меропр. АП'!J9</f>
        <v>6688</v>
      </c>
      <c r="I9" s="182">
        <f>'Перечень меропр. АП'!K9</f>
        <v>6688</v>
      </c>
      <c r="J9" s="183"/>
    </row>
    <row r="10" spans="1:10" ht="47.25" customHeight="1" x14ac:dyDescent="0.2">
      <c r="A10" s="172" t="s">
        <v>386</v>
      </c>
      <c r="B10" s="173"/>
      <c r="C10" s="174"/>
      <c r="D10" s="17">
        <v>1800</v>
      </c>
      <c r="E10" s="1">
        <f>'Перечень меропр. АП'!G30</f>
        <v>2456</v>
      </c>
      <c r="F10" s="1">
        <f>'Перечень меропр. АП'!H30</f>
        <v>1890</v>
      </c>
      <c r="G10" s="1">
        <f>'Перечень меропр. АП'!I30</f>
        <v>1881</v>
      </c>
      <c r="H10" s="1">
        <f>'Перечень меропр. АП'!J30</f>
        <v>1881</v>
      </c>
      <c r="I10" s="182">
        <f>'Перечень меропр. АП'!K30</f>
        <v>1881</v>
      </c>
      <c r="J10" s="183"/>
    </row>
    <row r="11" spans="1:10" ht="75" customHeight="1" x14ac:dyDescent="0.2">
      <c r="A11" s="223" t="s">
        <v>387</v>
      </c>
      <c r="B11" s="223"/>
      <c r="C11" s="223"/>
      <c r="D11" s="17">
        <v>2800</v>
      </c>
      <c r="E11" s="1">
        <f>'Перечень меропр. АП'!G41</f>
        <v>5446</v>
      </c>
      <c r="F11" s="1">
        <f>'Перечень меропр. АП'!H41</f>
        <v>5718</v>
      </c>
      <c r="G11" s="1">
        <f>'Перечень меропр. АП'!I41</f>
        <v>5691</v>
      </c>
      <c r="H11" s="1">
        <f>'Перечень меропр. АП'!J41</f>
        <v>5691</v>
      </c>
      <c r="I11" s="182">
        <f>'Перечень меропр. АП'!K41</f>
        <v>5691</v>
      </c>
      <c r="J11" s="183"/>
    </row>
    <row r="12" spans="1:10" x14ac:dyDescent="0.2">
      <c r="A12" s="175" t="s">
        <v>8</v>
      </c>
      <c r="B12" s="247" t="s">
        <v>33</v>
      </c>
      <c r="C12" s="247" t="s">
        <v>34</v>
      </c>
      <c r="D12" s="188" t="s">
        <v>35</v>
      </c>
      <c r="E12" s="228" t="s">
        <v>2</v>
      </c>
      <c r="F12" s="228"/>
      <c r="G12" s="228"/>
      <c r="H12" s="228"/>
      <c r="I12" s="228"/>
      <c r="J12" s="228"/>
    </row>
    <row r="13" spans="1:10" ht="31.5" customHeight="1" x14ac:dyDescent="0.2">
      <c r="A13" s="176"/>
      <c r="B13" s="247"/>
      <c r="C13" s="247"/>
      <c r="D13" s="188"/>
      <c r="E13" s="17" t="s">
        <v>6</v>
      </c>
      <c r="F13" s="17" t="s">
        <v>7</v>
      </c>
      <c r="G13" s="17" t="s">
        <v>18</v>
      </c>
      <c r="H13" s="17" t="s">
        <v>19</v>
      </c>
      <c r="I13" s="17" t="s">
        <v>20</v>
      </c>
      <c r="J13" s="17" t="s">
        <v>36</v>
      </c>
    </row>
    <row r="14" spans="1:10" x14ac:dyDescent="0.2">
      <c r="A14" s="176"/>
      <c r="B14" s="247" t="s">
        <v>129</v>
      </c>
      <c r="C14" s="247" t="s">
        <v>109</v>
      </c>
      <c r="D14" s="10" t="s">
        <v>37</v>
      </c>
      <c r="E14" s="1">
        <f>E15+E16+E17+E18</f>
        <v>14302</v>
      </c>
      <c r="F14" s="1">
        <f t="shared" ref="F14:I14" si="0">F15+F16+F17+F18</f>
        <v>14328</v>
      </c>
      <c r="G14" s="1">
        <f t="shared" si="0"/>
        <v>14260</v>
      </c>
      <c r="H14" s="1">
        <f t="shared" si="0"/>
        <v>14260</v>
      </c>
      <c r="I14" s="1">
        <f t="shared" si="0"/>
        <v>14260</v>
      </c>
      <c r="J14" s="1">
        <f>E14+F14+G14+H14+I14</f>
        <v>71410</v>
      </c>
    </row>
    <row r="15" spans="1:10" ht="25.5" x14ac:dyDescent="0.2">
      <c r="A15" s="176"/>
      <c r="B15" s="247"/>
      <c r="C15" s="247"/>
      <c r="D15" s="7" t="s">
        <v>3</v>
      </c>
      <c r="E15" s="1">
        <f>'Перечень меропр. АП'!G62</f>
        <v>14302</v>
      </c>
      <c r="F15" s="1">
        <f>'Перечень меропр. АП'!H62</f>
        <v>14328</v>
      </c>
      <c r="G15" s="1">
        <f>'Перечень меропр. АП'!I62</f>
        <v>14260</v>
      </c>
      <c r="H15" s="1">
        <f>'Перечень меропр. АП'!J62</f>
        <v>14260</v>
      </c>
      <c r="I15" s="1">
        <f>'Перечень меропр. АП'!K62</f>
        <v>14260</v>
      </c>
      <c r="J15" s="1">
        <f>E15+F15+G15+H15+I15</f>
        <v>71410</v>
      </c>
    </row>
    <row r="16" spans="1:10" ht="25.5" x14ac:dyDescent="0.2">
      <c r="A16" s="176"/>
      <c r="B16" s="247"/>
      <c r="C16" s="247"/>
      <c r="D16" s="7" t="s">
        <v>0</v>
      </c>
      <c r="E16" s="1">
        <f>'[1]Обоснование 1'!D11</f>
        <v>0</v>
      </c>
      <c r="F16" s="1">
        <f>'[1]Обоснование 1'!E11</f>
        <v>0</v>
      </c>
      <c r="G16" s="1">
        <f>'[1]Обоснование 1'!F11</f>
        <v>0</v>
      </c>
      <c r="H16" s="1">
        <f>'[1]Обоснование 1'!G11</f>
        <v>0</v>
      </c>
      <c r="I16" s="1">
        <f>'[1]Обоснование 1'!H11</f>
        <v>0</v>
      </c>
      <c r="J16" s="1">
        <f>E16+F16+G16+H16+I16</f>
        <v>0</v>
      </c>
    </row>
    <row r="17" spans="1:10" ht="25.5" x14ac:dyDescent="0.2">
      <c r="A17" s="176"/>
      <c r="B17" s="247"/>
      <c r="C17" s="247"/>
      <c r="D17" s="7" t="s">
        <v>4</v>
      </c>
      <c r="E17" s="1">
        <f>'[1]Обоснование 1'!D12</f>
        <v>0</v>
      </c>
      <c r="F17" s="1">
        <f>'[1]Обоснование 1'!E12</f>
        <v>0</v>
      </c>
      <c r="G17" s="1">
        <f>'[1]Обоснование 1'!F12</f>
        <v>0</v>
      </c>
      <c r="H17" s="1">
        <f>'[1]Обоснование 1'!G12</f>
        <v>0</v>
      </c>
      <c r="I17" s="1">
        <f>'[1]Обоснование 1'!H12</f>
        <v>0</v>
      </c>
      <c r="J17" s="1">
        <f>E17+F17+G17+H17+I17</f>
        <v>0</v>
      </c>
    </row>
    <row r="18" spans="1:10" x14ac:dyDescent="0.2">
      <c r="A18" s="177"/>
      <c r="B18" s="247"/>
      <c r="C18" s="247"/>
      <c r="D18" s="7" t="s">
        <v>1</v>
      </c>
      <c r="E18" s="1">
        <f>'[1]Обоснование 1'!D13</f>
        <v>0</v>
      </c>
      <c r="F18" s="1">
        <f>'[1]Обоснование 1'!E13</f>
        <v>0</v>
      </c>
      <c r="G18" s="1">
        <f>'[1]Обоснование 1'!F13</f>
        <v>0</v>
      </c>
      <c r="H18" s="1">
        <f>'[1]Обоснование 1'!G13</f>
        <v>0</v>
      </c>
      <c r="I18" s="1">
        <f>'[1]Обоснование 1'!H13</f>
        <v>0</v>
      </c>
      <c r="J18" s="1">
        <f>E18+F18+G18+H18+I18</f>
        <v>0</v>
      </c>
    </row>
    <row r="19" spans="1:10" x14ac:dyDescent="0.2">
      <c r="A19" s="188" t="s">
        <v>5</v>
      </c>
      <c r="B19" s="188"/>
      <c r="C19" s="188"/>
      <c r="D19" s="17" t="s">
        <v>11</v>
      </c>
      <c r="E19" s="17" t="s">
        <v>6</v>
      </c>
      <c r="F19" s="17" t="s">
        <v>7</v>
      </c>
      <c r="G19" s="17" t="s">
        <v>18</v>
      </c>
      <c r="H19" s="17" t="s">
        <v>19</v>
      </c>
      <c r="I19" s="17" t="s">
        <v>20</v>
      </c>
      <c r="J19" s="188"/>
    </row>
    <row r="20" spans="1:10" ht="33" customHeight="1" x14ac:dyDescent="0.2">
      <c r="A20" s="164" t="s">
        <v>128</v>
      </c>
      <c r="B20" s="164"/>
      <c r="C20" s="164"/>
      <c r="D20" s="17" t="s">
        <v>9</v>
      </c>
      <c r="E20" s="17">
        <v>100</v>
      </c>
      <c r="F20" s="17">
        <v>100</v>
      </c>
      <c r="G20" s="17">
        <v>100</v>
      </c>
      <c r="H20" s="17">
        <v>100</v>
      </c>
      <c r="I20" s="17">
        <v>100</v>
      </c>
      <c r="J20" s="188"/>
    </row>
    <row r="21" spans="1:10" ht="51.75" customHeight="1" x14ac:dyDescent="0.2">
      <c r="A21" s="164" t="s">
        <v>207</v>
      </c>
      <c r="B21" s="164"/>
      <c r="C21" s="164"/>
      <c r="D21" s="17" t="s">
        <v>9</v>
      </c>
      <c r="E21" s="17">
        <v>100</v>
      </c>
      <c r="F21" s="17">
        <v>100</v>
      </c>
      <c r="G21" s="17">
        <v>100</v>
      </c>
      <c r="H21" s="17">
        <v>100</v>
      </c>
      <c r="I21" s="17">
        <v>100</v>
      </c>
      <c r="J21" s="188"/>
    </row>
    <row r="22" spans="1:10" ht="30" customHeight="1" x14ac:dyDescent="0.2">
      <c r="A22" s="172" t="s">
        <v>79</v>
      </c>
      <c r="B22" s="173"/>
      <c r="C22" s="174"/>
      <c r="D22" s="17" t="s">
        <v>28</v>
      </c>
      <c r="E22" s="17">
        <v>1500</v>
      </c>
      <c r="F22" s="17">
        <v>1500</v>
      </c>
      <c r="G22" s="17">
        <v>1500</v>
      </c>
      <c r="H22" s="17">
        <v>1500</v>
      </c>
      <c r="I22" s="17">
        <v>1500</v>
      </c>
      <c r="J22" s="188"/>
    </row>
    <row r="23" spans="1:10" ht="39.75" customHeight="1" x14ac:dyDescent="0.2">
      <c r="A23" s="164" t="s">
        <v>206</v>
      </c>
      <c r="B23" s="164"/>
      <c r="C23" s="164"/>
      <c r="D23" s="17" t="s">
        <v>9</v>
      </c>
      <c r="E23" s="17">
        <v>100</v>
      </c>
      <c r="F23" s="17">
        <v>100</v>
      </c>
      <c r="G23" s="17">
        <v>100</v>
      </c>
      <c r="H23" s="17">
        <v>100</v>
      </c>
      <c r="I23" s="17">
        <v>100</v>
      </c>
      <c r="J23" s="188"/>
    </row>
    <row r="24" spans="1:10" ht="83.25" customHeight="1" x14ac:dyDescent="0.2">
      <c r="A24" s="164" t="s">
        <v>307</v>
      </c>
      <c r="B24" s="164"/>
      <c r="C24" s="164"/>
      <c r="D24" s="17" t="s">
        <v>9</v>
      </c>
      <c r="E24" s="17">
        <v>100</v>
      </c>
      <c r="F24" s="17">
        <v>100</v>
      </c>
      <c r="G24" s="17">
        <v>100</v>
      </c>
      <c r="H24" s="17">
        <v>100</v>
      </c>
      <c r="I24" s="17">
        <v>100</v>
      </c>
      <c r="J24" s="188"/>
    </row>
    <row r="25" spans="1:10" ht="33.75" customHeight="1" x14ac:dyDescent="0.2">
      <c r="A25" s="173" t="s">
        <v>308</v>
      </c>
      <c r="B25" s="173"/>
      <c r="C25" s="174"/>
      <c r="D25" s="17" t="s">
        <v>9</v>
      </c>
      <c r="E25" s="17">
        <v>100</v>
      </c>
      <c r="F25" s="17">
        <v>100</v>
      </c>
      <c r="G25" s="17">
        <v>100</v>
      </c>
      <c r="H25" s="17">
        <v>100</v>
      </c>
      <c r="I25" s="17">
        <v>100</v>
      </c>
      <c r="J25" s="188"/>
    </row>
    <row r="26" spans="1:10" ht="61.5" customHeight="1" x14ac:dyDescent="0.2">
      <c r="A26" s="173" t="s">
        <v>158</v>
      </c>
      <c r="B26" s="173"/>
      <c r="C26" s="174"/>
      <c r="D26" s="17" t="s">
        <v>9</v>
      </c>
      <c r="E26" s="17">
        <v>100</v>
      </c>
      <c r="F26" s="17">
        <v>100</v>
      </c>
      <c r="G26" s="17">
        <v>100</v>
      </c>
      <c r="H26" s="17">
        <v>100</v>
      </c>
      <c r="I26" s="17">
        <v>100</v>
      </c>
      <c r="J26" s="188"/>
    </row>
  </sheetData>
  <mergeCells count="30">
    <mergeCell ref="A22:C22"/>
    <mergeCell ref="A26:C26"/>
    <mergeCell ref="J19:J26"/>
    <mergeCell ref="A10:C10"/>
    <mergeCell ref="A3:J3"/>
    <mergeCell ref="A4:J4"/>
    <mergeCell ref="A5:J5"/>
    <mergeCell ref="A25:C25"/>
    <mergeCell ref="A23:C23"/>
    <mergeCell ref="A24:C24"/>
    <mergeCell ref="A7:C7"/>
    <mergeCell ref="D7:J7"/>
    <mergeCell ref="A19:C19"/>
    <mergeCell ref="A20:C20"/>
    <mergeCell ref="A21:C21"/>
    <mergeCell ref="A8:C8"/>
    <mergeCell ref="G1:J1"/>
    <mergeCell ref="D12:D13"/>
    <mergeCell ref="E12:J12"/>
    <mergeCell ref="B14:B18"/>
    <mergeCell ref="C14:C18"/>
    <mergeCell ref="A11:C11"/>
    <mergeCell ref="A12:A18"/>
    <mergeCell ref="B12:B13"/>
    <mergeCell ref="C12:C13"/>
    <mergeCell ref="A9:C9"/>
    <mergeCell ref="I8:J8"/>
    <mergeCell ref="I9:J9"/>
    <mergeCell ref="I10:J10"/>
    <mergeCell ref="I11:J11"/>
  </mergeCells>
  <pageMargins left="0.7" right="0.7" top="0.75" bottom="0.75" header="0.3" footer="0.3"/>
  <pageSetup paperSize="9"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22</vt:i4>
      </vt:variant>
    </vt:vector>
  </HeadingPairs>
  <TitlesOfParts>
    <vt:vector size="45" baseType="lpstr">
      <vt:lpstr>Паспорт МП</vt:lpstr>
      <vt:lpstr>Паспорт ДС</vt:lpstr>
      <vt:lpstr>Реализация ДС</vt:lpstr>
      <vt:lpstr>Методика пп ДС</vt:lpstr>
      <vt:lpstr>Обосн.фин.рес.ДС</vt:lpstr>
      <vt:lpstr>Перечень меропр. ДС</vt:lpstr>
      <vt:lpstr>ДК 1 ДС</vt:lpstr>
      <vt:lpstr>ДК 2 ДС </vt:lpstr>
      <vt:lpstr>Паспорт АП</vt:lpstr>
      <vt:lpstr>Реализация АП</vt:lpstr>
      <vt:lpstr>Методика АП</vt:lpstr>
      <vt:lpstr>Обосн.фин.рес.АП</vt:lpstr>
      <vt:lpstr>Перечень меропр. АП</vt:lpstr>
      <vt:lpstr>ДК 1 АП</vt:lpstr>
      <vt:lpstr>Паспорт Мед.</vt:lpstr>
      <vt:lpstr>Реализация Мед</vt:lpstr>
      <vt:lpstr>Обоснование Мед</vt:lpstr>
      <vt:lpstr>Методика Мед</vt:lpstr>
      <vt:lpstr>Лист1</vt:lpstr>
      <vt:lpstr>Перечень Мед</vt:lpstr>
      <vt:lpstr>ДК 1 Мед</vt:lpstr>
      <vt:lpstr>ДК 2 Мед</vt:lpstr>
      <vt:lpstr>ДК 3 Мед</vt:lpstr>
      <vt:lpstr>'ДК 1 АП'!Область_печати</vt:lpstr>
      <vt:lpstr>'ДК 1 ДС'!Область_печати</vt:lpstr>
      <vt:lpstr>'ДК 1 Мед'!Область_печати</vt:lpstr>
      <vt:lpstr>'ДК 2 ДС '!Область_печати</vt:lpstr>
      <vt:lpstr>'ДК 2 Мед'!Область_печати</vt:lpstr>
      <vt:lpstr>'ДК 3 Мед'!Область_печати</vt:lpstr>
      <vt:lpstr>'Методика АП'!Область_печати</vt:lpstr>
      <vt:lpstr>'Методика Мед'!Область_печати</vt:lpstr>
      <vt:lpstr>'Методика пп ДС'!Область_печати</vt:lpstr>
      <vt:lpstr>Обосн.фин.рес.АП!Область_печати</vt:lpstr>
      <vt:lpstr>Обосн.фин.рес.ДС!Область_печати</vt:lpstr>
      <vt:lpstr>'Обоснование Мед'!Область_печати</vt:lpstr>
      <vt:lpstr>'Паспорт АП'!Область_печати</vt:lpstr>
      <vt:lpstr>'Паспорт ДС'!Область_печати</vt:lpstr>
      <vt:lpstr>'Паспорт Мед.'!Область_печати</vt:lpstr>
      <vt:lpstr>'Паспорт МП'!Область_печати</vt:lpstr>
      <vt:lpstr>'Перечень Мед'!Область_печати</vt:lpstr>
      <vt:lpstr>'Перечень меропр. АП'!Область_печати</vt:lpstr>
      <vt:lpstr>'Перечень меропр. ДС'!Область_печати</vt:lpstr>
      <vt:lpstr>'Реализация АП'!Область_печати</vt:lpstr>
      <vt:lpstr>'Реализация ДС'!Область_печати</vt:lpstr>
      <vt:lpstr>'Реализация Мед'!Область_печати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2017-08-30T13:25:18Z</dcterms:modified>
</cp:coreProperties>
</file>