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аспорт пп 8" sheetId="1" r:id="rId1"/>
    <sheet name="пл.рез. пп 8" sheetId="2" r:id="rId2"/>
    <sheet name="Методика" sheetId="8" r:id="rId3"/>
    <sheet name="обоснование пп 8" sheetId="4" r:id="rId4"/>
    <sheet name="перечень мер. пп 8" sheetId="3" r:id="rId5"/>
  </sheets>
  <definedNames>
    <definedName name="_Par502" localSheetId="2">Методика!#REF!</definedName>
    <definedName name="_xlnm.Print_Area" localSheetId="2">Методика!$A$1:$G$8</definedName>
    <definedName name="_xlnm.Print_Area" localSheetId="3">'обоснование пп 8'!$A$1:$F$90</definedName>
    <definedName name="_xlnm.Print_Area" localSheetId="0">'паспорт пп 8'!$A$1:$J$24</definedName>
    <definedName name="_xlnm.Print_Area" localSheetId="4">'перечень мер. пп 8'!$A$1:$M$117</definedName>
    <definedName name="_xlnm.Print_Area" localSheetId="1">'пл.рез. пп 8'!$A$1:$O$12</definedName>
  </definedNames>
  <calcPr calcId="145621"/>
</workbook>
</file>

<file path=xl/calcChain.xml><?xml version="1.0" encoding="utf-8"?>
<calcChain xmlns="http://schemas.openxmlformats.org/spreadsheetml/2006/main">
  <c r="G54" i="3" l="1"/>
  <c r="G14" i="3"/>
  <c r="G114" i="3" l="1"/>
  <c r="E12" i="1" s="1"/>
  <c r="G115" i="3"/>
  <c r="H114" i="3"/>
  <c r="H113" i="3"/>
  <c r="H90" i="3"/>
  <c r="F114" i="3" l="1"/>
  <c r="F9" i="2" s="1"/>
  <c r="H14" i="3"/>
  <c r="I14" i="3"/>
  <c r="E13" i="1" l="1"/>
  <c r="E74" i="4"/>
  <c r="I114" i="3"/>
  <c r="J114" i="3"/>
  <c r="K114" i="3"/>
  <c r="H115" i="3"/>
  <c r="I115" i="3"/>
  <c r="J115" i="3"/>
  <c r="K115" i="3"/>
  <c r="H116" i="3"/>
  <c r="I116" i="3"/>
  <c r="J116" i="3"/>
  <c r="K116" i="3"/>
  <c r="H117" i="3"/>
  <c r="I117" i="3"/>
  <c r="J117" i="3"/>
  <c r="K117" i="3"/>
  <c r="G116" i="3"/>
  <c r="G117" i="3"/>
  <c r="H89" i="3"/>
  <c r="I89" i="3"/>
  <c r="J89" i="3"/>
  <c r="K89" i="3"/>
  <c r="I90" i="3"/>
  <c r="J90" i="3"/>
  <c r="K90" i="3"/>
  <c r="H91" i="3"/>
  <c r="I91" i="3"/>
  <c r="J91" i="3"/>
  <c r="K91" i="3"/>
  <c r="H92" i="3"/>
  <c r="I92" i="3"/>
  <c r="J92" i="3"/>
  <c r="K92" i="3"/>
  <c r="G89" i="3"/>
  <c r="G91" i="3"/>
  <c r="G92" i="3"/>
  <c r="G90" i="3"/>
  <c r="F107" i="3"/>
  <c r="F106" i="3"/>
  <c r="F105" i="3"/>
  <c r="F104" i="3"/>
  <c r="K103" i="3"/>
  <c r="J103" i="3"/>
  <c r="I103" i="3"/>
  <c r="H103" i="3"/>
  <c r="G103" i="3"/>
  <c r="F103" i="3" s="1"/>
  <c r="E65" i="4" l="1"/>
  <c r="F15" i="1" l="1"/>
  <c r="G15" i="1"/>
  <c r="H15" i="1"/>
  <c r="I15" i="1"/>
  <c r="E15" i="1"/>
  <c r="F14" i="1"/>
  <c r="G14" i="1"/>
  <c r="H14" i="1"/>
  <c r="I14" i="1"/>
  <c r="E14" i="1"/>
  <c r="F13" i="1"/>
  <c r="G13" i="1"/>
  <c r="H13" i="1"/>
  <c r="I13" i="1"/>
  <c r="F12" i="1"/>
  <c r="G12" i="1"/>
  <c r="H12" i="1"/>
  <c r="I12" i="1"/>
  <c r="E83" i="4"/>
  <c r="E54" i="4" l="1"/>
  <c r="E45" i="4"/>
  <c r="E36" i="4"/>
  <c r="E27" i="4"/>
  <c r="E18" i="4"/>
  <c r="J14" i="3"/>
  <c r="K14" i="3"/>
  <c r="E8" i="4"/>
  <c r="F19" i="3" l="1"/>
  <c r="G113" i="3" l="1"/>
  <c r="F115" i="3"/>
  <c r="E9" i="2" s="1"/>
  <c r="K113" i="3"/>
  <c r="I113" i="3"/>
  <c r="J113" i="3"/>
  <c r="F117" i="3"/>
  <c r="G9" i="2" s="1"/>
  <c r="F116" i="3"/>
  <c r="D9" i="2" s="1"/>
  <c r="F11" i="1"/>
  <c r="G11" i="1"/>
  <c r="H11" i="1"/>
  <c r="I11" i="1"/>
  <c r="E11" i="1"/>
  <c r="J12" i="1"/>
  <c r="J13" i="1"/>
  <c r="J14" i="1"/>
  <c r="J15" i="1"/>
  <c r="F113" i="3" l="1"/>
  <c r="J11" i="1"/>
  <c r="H55" i="3"/>
  <c r="G15" i="3"/>
  <c r="G16" i="3"/>
  <c r="G17" i="3"/>
  <c r="I15" i="3"/>
  <c r="J15" i="3"/>
  <c r="K15" i="3"/>
  <c r="I16" i="3"/>
  <c r="J16" i="3"/>
  <c r="K16" i="3"/>
  <c r="I17" i="3"/>
  <c r="J17" i="3"/>
  <c r="K17" i="3"/>
  <c r="H15" i="3"/>
  <c r="H17" i="3"/>
  <c r="F49" i="3"/>
  <c r="F50" i="3"/>
  <c r="F51" i="3"/>
  <c r="F52" i="3"/>
  <c r="G44" i="3"/>
  <c r="G45" i="3"/>
  <c r="G46" i="3"/>
  <c r="G47" i="3"/>
  <c r="I44" i="3"/>
  <c r="J44" i="3"/>
  <c r="K44" i="3"/>
  <c r="I45" i="3"/>
  <c r="J45" i="3"/>
  <c r="K45" i="3"/>
  <c r="I46" i="3"/>
  <c r="J46" i="3"/>
  <c r="K46" i="3"/>
  <c r="I47" i="3"/>
  <c r="J47" i="3"/>
  <c r="K47" i="3"/>
  <c r="H45" i="3"/>
  <c r="H46" i="3"/>
  <c r="H47" i="3"/>
  <c r="H44" i="3"/>
  <c r="F39" i="3"/>
  <c r="F40" i="3"/>
  <c r="F41" i="3"/>
  <c r="F42" i="3"/>
  <c r="F34" i="3"/>
  <c r="F35" i="3"/>
  <c r="F36" i="3"/>
  <c r="F37" i="3"/>
  <c r="F29" i="3"/>
  <c r="F30" i="3"/>
  <c r="F31" i="3"/>
  <c r="F32" i="3"/>
  <c r="F20" i="3"/>
  <c r="F21" i="3"/>
  <c r="F22" i="3"/>
  <c r="F24" i="3"/>
  <c r="F25" i="3"/>
  <c r="F26" i="3"/>
  <c r="F27" i="3"/>
  <c r="K18" i="3"/>
  <c r="J18" i="3"/>
  <c r="I18" i="3"/>
  <c r="H18" i="3"/>
  <c r="G18" i="3"/>
  <c r="K23" i="3"/>
  <c r="J23" i="3"/>
  <c r="I23" i="3"/>
  <c r="H23" i="3"/>
  <c r="G23" i="3"/>
  <c r="K28" i="3"/>
  <c r="J28" i="3"/>
  <c r="I28" i="3"/>
  <c r="H28" i="3"/>
  <c r="G28" i="3"/>
  <c r="K33" i="3"/>
  <c r="J33" i="3"/>
  <c r="I33" i="3"/>
  <c r="H33" i="3"/>
  <c r="G33" i="3"/>
  <c r="K38" i="3"/>
  <c r="J38" i="3"/>
  <c r="I38" i="3"/>
  <c r="H38" i="3"/>
  <c r="G38" i="3"/>
  <c r="H48" i="3"/>
  <c r="I48" i="3"/>
  <c r="J48" i="3"/>
  <c r="K48" i="3"/>
  <c r="G48" i="3"/>
  <c r="K58" i="3"/>
  <c r="J58" i="3"/>
  <c r="I58" i="3"/>
  <c r="H58" i="3"/>
  <c r="G58" i="3"/>
  <c r="K63" i="3"/>
  <c r="J63" i="3"/>
  <c r="I63" i="3"/>
  <c r="H63" i="3"/>
  <c r="G63" i="3"/>
  <c r="K68" i="3"/>
  <c r="J68" i="3"/>
  <c r="I68" i="3"/>
  <c r="H68" i="3"/>
  <c r="G68" i="3"/>
  <c r="K73" i="3"/>
  <c r="J73" i="3"/>
  <c r="I73" i="3"/>
  <c r="H73" i="3"/>
  <c r="G73" i="3"/>
  <c r="K78" i="3"/>
  <c r="J78" i="3"/>
  <c r="I78" i="3"/>
  <c r="H78" i="3"/>
  <c r="G78" i="3"/>
  <c r="K83" i="3"/>
  <c r="J83" i="3"/>
  <c r="I83" i="3"/>
  <c r="H83" i="3"/>
  <c r="G83" i="3"/>
  <c r="K93" i="3"/>
  <c r="J93" i="3"/>
  <c r="I93" i="3"/>
  <c r="H93" i="3"/>
  <c r="G93" i="3"/>
  <c r="K98" i="3"/>
  <c r="J98" i="3"/>
  <c r="I98" i="3"/>
  <c r="H98" i="3"/>
  <c r="G98" i="3"/>
  <c r="H108" i="3"/>
  <c r="I108" i="3"/>
  <c r="J108" i="3"/>
  <c r="K108" i="3"/>
  <c r="G108" i="3"/>
  <c r="F109" i="3"/>
  <c r="F110" i="3"/>
  <c r="F111" i="3"/>
  <c r="F112" i="3"/>
  <c r="F102" i="3"/>
  <c r="F101" i="3"/>
  <c r="F100" i="3"/>
  <c r="F99" i="3"/>
  <c r="F97" i="3"/>
  <c r="F96" i="3"/>
  <c r="F95" i="3"/>
  <c r="F94" i="3"/>
  <c r="F87" i="3"/>
  <c r="F86" i="3"/>
  <c r="F85" i="3"/>
  <c r="F84" i="3"/>
  <c r="F82" i="3"/>
  <c r="F81" i="3"/>
  <c r="F80" i="3"/>
  <c r="F79" i="3"/>
  <c r="F77" i="3"/>
  <c r="F76" i="3"/>
  <c r="F75" i="3"/>
  <c r="F74" i="3"/>
  <c r="F72" i="3"/>
  <c r="F71" i="3"/>
  <c r="F70" i="3"/>
  <c r="F69" i="3"/>
  <c r="F67" i="3"/>
  <c r="F66" i="3"/>
  <c r="F65" i="3"/>
  <c r="F64" i="3"/>
  <c r="F62" i="3"/>
  <c r="F61" i="3"/>
  <c r="F60" i="3"/>
  <c r="F59" i="3"/>
  <c r="J54" i="3"/>
  <c r="K54" i="3"/>
  <c r="J55" i="3"/>
  <c r="K55" i="3"/>
  <c r="J56" i="3"/>
  <c r="K56" i="3"/>
  <c r="J57" i="3"/>
  <c r="K57" i="3"/>
  <c r="G55" i="3"/>
  <c r="G56" i="3"/>
  <c r="G57" i="3"/>
  <c r="I54" i="3"/>
  <c r="I55" i="3"/>
  <c r="I56" i="3"/>
  <c r="I57" i="3"/>
  <c r="H56" i="3"/>
  <c r="H57" i="3"/>
  <c r="H54" i="3"/>
  <c r="H43" i="3" l="1"/>
  <c r="H12" i="3"/>
  <c r="K11" i="3"/>
  <c r="F33" i="3"/>
  <c r="F28" i="3"/>
  <c r="F23" i="3"/>
  <c r="K10" i="3"/>
  <c r="J11" i="3"/>
  <c r="H9" i="3"/>
  <c r="G12" i="3"/>
  <c r="K9" i="3"/>
  <c r="K43" i="3"/>
  <c r="G11" i="3"/>
  <c r="J12" i="3"/>
  <c r="J10" i="3"/>
  <c r="G13" i="3"/>
  <c r="G10" i="3"/>
  <c r="I12" i="3"/>
  <c r="I11" i="3"/>
  <c r="I9" i="3"/>
  <c r="K12" i="3"/>
  <c r="F83" i="3"/>
  <c r="F18" i="3"/>
  <c r="J43" i="3"/>
  <c r="G9" i="3"/>
  <c r="H11" i="3"/>
  <c r="F63" i="3"/>
  <c r="K88" i="3"/>
  <c r="J88" i="3"/>
  <c r="J9" i="3"/>
  <c r="G88" i="3"/>
  <c r="F91" i="3"/>
  <c r="I88" i="3"/>
  <c r="F90" i="3"/>
  <c r="F92" i="3"/>
  <c r="H88" i="3"/>
  <c r="G43" i="3"/>
  <c r="F89" i="3"/>
  <c r="F16" i="3"/>
  <c r="H13" i="3"/>
  <c r="F47" i="3"/>
  <c r="F48" i="3"/>
  <c r="F45" i="3"/>
  <c r="F46" i="3"/>
  <c r="F14" i="3"/>
  <c r="F44" i="3"/>
  <c r="I43" i="3"/>
  <c r="F15" i="3"/>
  <c r="J13" i="3"/>
  <c r="I13" i="3"/>
  <c r="F17" i="3"/>
  <c r="K13" i="3"/>
  <c r="F68" i="3"/>
  <c r="J53" i="3"/>
  <c r="F98" i="3"/>
  <c r="F73" i="3"/>
  <c r="F78" i="3"/>
  <c r="F93" i="3"/>
  <c r="F58" i="3"/>
  <c r="F38" i="3"/>
  <c r="I53" i="3"/>
  <c r="F54" i="3"/>
  <c r="F108" i="3"/>
  <c r="H53" i="3"/>
  <c r="F57" i="3"/>
  <c r="F56" i="3"/>
  <c r="F55" i="3"/>
  <c r="K53" i="3"/>
  <c r="G53" i="3"/>
  <c r="G8" i="3" l="1"/>
  <c r="E7" i="1" s="1"/>
  <c r="K8" i="3"/>
  <c r="I7" i="1" s="1"/>
  <c r="H8" i="3"/>
  <c r="F7" i="1" s="1"/>
  <c r="F10" i="3"/>
  <c r="I8" i="3"/>
  <c r="G7" i="1" s="1"/>
  <c r="F11" i="3"/>
  <c r="F12" i="3"/>
  <c r="F43" i="3"/>
  <c r="F9" i="3"/>
  <c r="J8" i="3"/>
  <c r="H7" i="1" s="1"/>
  <c r="F88" i="3"/>
  <c r="F13" i="3"/>
  <c r="F53" i="3"/>
  <c r="F8" i="3" l="1"/>
</calcChain>
</file>

<file path=xl/sharedStrings.xml><?xml version="1.0" encoding="utf-8"?>
<sst xmlns="http://schemas.openxmlformats.org/spreadsheetml/2006/main" count="484" uniqueCount="139">
  <si>
    <t>Отчетный (базовый) период</t>
  </si>
  <si>
    <t>2017 год</t>
  </si>
  <si>
    <t>-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</si>
  <si>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</si>
  <si>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</si>
  <si>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</si>
  <si>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</si>
  <si>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</si>
  <si>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</si>
  <si>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</si>
  <si>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</si>
  <si>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</si>
  <si>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</si>
  <si>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Единица изме рения</t>
  </si>
  <si>
    <t>Средства бюджета городского округа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</si>
  <si>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</si>
  <si>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</si>
  <si>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</si>
  <si>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Эксплуатационные расходы, возникающие в результате реализации мероприятия*****</t>
  </si>
  <si>
    <t>Мероприятия по реализации подпрограммы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</si>
  <si>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</si>
  <si>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</si>
  <si>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</si>
  <si>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</si>
  <si>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</si>
  <si>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</si>
  <si>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>Муниципальный заказчик</t>
  </si>
  <si>
    <t>Наименование задачи</t>
  </si>
  <si>
    <t>Задача 1.</t>
  </si>
  <si>
    <t xml:space="preserve">Главный распорядитель </t>
  </si>
  <si>
    <t>Расходы (тыс. рублей)</t>
  </si>
  <si>
    <t>Всего, в том числе:</t>
  </si>
  <si>
    <t xml:space="preserve">Планируемые результаты реализации подпрограммы </t>
  </si>
  <si>
    <t>Ед. измерения</t>
  </si>
  <si>
    <t>%</t>
  </si>
  <si>
    <t>Другие источники</t>
  </si>
  <si>
    <t>Итого:</t>
  </si>
  <si>
    <t xml:space="preserve">Администрация </t>
  </si>
  <si>
    <t>Администрация, муниципальное казенное учреждение городского округа Химки Московской области «Центр бухгалтерского обслуживания органов местного самоуправления»</t>
  </si>
  <si>
    <t>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</t>
  </si>
  <si>
    <t>"Обеспечивающая подпрограмма"</t>
  </si>
  <si>
    <t xml:space="preserve">Показатель 1   </t>
  </si>
  <si>
    <t>Показатель 2</t>
  </si>
  <si>
    <t>Показатель 3</t>
  </si>
  <si>
    <t>Показатель 4</t>
  </si>
  <si>
    <t>Среднее значение доли выплаченных объемов денежного содержания, прочих и иных выплат, страховых взносов от запланированных к выплате</t>
  </si>
  <si>
    <t>Доля просроченной задолженности по заработной плате сотрудникам из-за несвоевременного получения денежных средств из бюджета городского округа в общем объеме просроченной задолженности по заработной плате муниципальных учреждений городского округа</t>
  </si>
  <si>
    <t xml:space="preserve"> Доля жалоб, поступивших на портал «Добродел», по которым нарушен срок подготовки ответа, к общему количеству жалоб, поступивших на портал 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</si>
  <si>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</si>
  <si>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&lt;20</t>
  </si>
  <si>
    <t>&lt;15</t>
  </si>
  <si>
    <t>&lt;5</t>
  </si>
  <si>
    <t>Количественные и/или качественные целевые показатели, характеризующие достижение целей и решение задач</t>
  </si>
  <si>
    <t>Планируемое значение показателя</t>
  </si>
  <si>
    <t>по годам реализации</t>
  </si>
  <si>
    <t>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учреждений.</t>
  </si>
  <si>
    <t>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периоду.</t>
  </si>
  <si>
    <t>Доля жалоб, поступивших на портал «Добродел», ответ по которым гражданином отмечен как неудовлетворительный  и отправлен на повторное рассмотрение, к общему количеству жалоб, поступивших на порта (за месяц, предшествующий отчетному периоду)</t>
  </si>
  <si>
    <t>Базовое значение показателя (на начало реализации подпрограммы)</t>
  </si>
  <si>
    <t>Общий объем финансовых ресурсов необходимых для реализации мероприятия, в том числе по годам  тыс. руб.****</t>
  </si>
  <si>
    <t>Создание условий для реализации полномочий органов местного самоуправления</t>
  </si>
  <si>
    <t xml:space="preserve">Мероприятие </t>
  </si>
  <si>
    <t>Оценка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</t>
  </si>
  <si>
    <t xml:space="preserve">Мероприятие  </t>
  </si>
  <si>
    <t>Проведение Всероссийской сельскохозяйственной переписи</t>
  </si>
  <si>
    <t>Мероприятие 3.</t>
  </si>
  <si>
    <t>Расходы на обеспечение деятельности (оказание услуг) муниципальных бюджетных и автономных учреждений</t>
  </si>
  <si>
    <t>Бюджет городского округа</t>
  </si>
  <si>
    <t>Расчет согласно муниципального задания.</t>
  </si>
  <si>
    <t>Обеспечение деятельности организаций</t>
  </si>
  <si>
    <t>Мероприятие</t>
  </si>
  <si>
    <t>Обеспечение деятельности муниципального казенного учреждения "Управление делами Администрации городского округа Химки Московской области"</t>
  </si>
  <si>
    <t>Обеспечение деятельности муниципального казенного учреждения "Центр бухгалтерского обслуживания органов местного самоуправления городского округа Химки Московской области"</t>
  </si>
  <si>
    <t>Обеспечение деятельности муниципального казенного учреждения "Жилищная политика"</t>
  </si>
  <si>
    <t>Обеспечение деятельности муниципального казенного учреждения "Административное управление"</t>
  </si>
  <si>
    <t>Обеспечение деятельности муниципального казенного учреждения "Управление имуществом"</t>
  </si>
  <si>
    <t>Создание условий для реализации переданных полномочий органов местного самоуправления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</si>
  <si>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</si>
  <si>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Осуществление государственных полномочий в соответствии с Законом Московской области № 191/2014-ОЗ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</si>
  <si>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Объем финансирования в текущем финансовом году, (тыс. руб.) *</t>
  </si>
  <si>
    <t xml:space="preserve">Ответственный за выполнение мероприятия подпрограммы           </t>
  </si>
  <si>
    <t xml:space="preserve">Средства бюджета городского округа   </t>
  </si>
  <si>
    <t xml:space="preserve">Внебюджетные источники         </t>
  </si>
  <si>
    <t>Обеспечение деятельности органов местного самоуправления</t>
  </si>
  <si>
    <t>Финансовое управление.</t>
  </si>
  <si>
    <t>Администрация</t>
  </si>
  <si>
    <t>Комитет по управлению имуществом</t>
  </si>
  <si>
    <t>На основе положение об оплате казенных учреждений</t>
  </si>
  <si>
    <t>Администрация, отдел архитектуры</t>
  </si>
  <si>
    <t>Администрация, управление земельных отношений</t>
  </si>
  <si>
    <t>Обеспечение предоставления гражданам субсидий на оплату жилого помещения и коммунальных услуг.</t>
  </si>
  <si>
    <t>Мероприятие
Предоставление субсидий бюджету Московской области в соответствии с Законом Московской области «О бюджете Московской области на 2015 год и плановый период 2016-2017 годов»</t>
  </si>
  <si>
    <t>Администрация, отдел планирования и организации выплат субсидии.</t>
  </si>
  <si>
    <t>Основное мероприятие</t>
  </si>
  <si>
    <t>Rпр.з/пл. = ДО(2) x Кср x Кдо x Н / 100, где: ДО(2) - должностной оклад специалиста II категории, применяемый для расчета должностных окладов в органах местного самоуправления муниципальных образований Московской области, установленный в соответствии с Законом Московской области "О денежном содержании лиц, замещающих государственные должности Московской области и должности государственной гражданской службы Московской области";
Кср - средний расчетный коэффициент должностных окладов на одного работника органов местного самоуправления муниципальных образований Московской области, применяемый при составлении прогноза консолидированного бюджета Московской области;
Кдо - количество должностных окладов в год, необходимых для обеспечения выплат работникам местного самоуправления муниципальных образований Московской области;
Н - размер начисления на выплаты по оплате труда, установленные законодательством Российской Федерации.</t>
  </si>
  <si>
    <t>Основное мероприятие.
Корректировка списков в присяжные заседатели судов общей юрисдикции в Российской Федерации</t>
  </si>
  <si>
    <t>Мероприятие 2. 
Составление (изменение) списков кандидатов в присяжные заседатели федеральных судов общей юрисдикции в Российской Федерации</t>
  </si>
  <si>
    <t>Основное мероприятие. Создание условий для реализации полномочий органов местного самоуправления</t>
  </si>
  <si>
    <t>Основное мероприятие. Обеспечение деятельности организаций</t>
  </si>
  <si>
    <t>Основное мероприятие. Создание условий для реализации переданных полномочий органов местного самоуправления</t>
  </si>
  <si>
    <t>Не предусмотрены</t>
  </si>
  <si>
    <t>Задача 1.
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учреждений.</t>
  </si>
  <si>
    <t>Планируемый объем финансирования на решение данной задачи (тыс. руб.)</t>
  </si>
  <si>
    <t>№
п/п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</si>
  <si>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</si>
  <si>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</si>
  <si>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</si>
  <si>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</si>
  <si>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</si>
  <si>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2018  год</t>
  </si>
  <si>
    <t>2019  год</t>
  </si>
  <si>
    <t>2020  год</t>
  </si>
  <si>
    <t>2021  год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</si>
  <si>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 (за месяц, предшествующий отчетному периоду)</t>
  </si>
  <si>
    <t>Дв = Ов/Оп*100%, где:
Дв - доля выплаченных объемов денежного содержания, прочих и иных выплат, страховых взносов от запланированных к выплате на отчетную дату,
Ов - выплаченный объем денежного содержания, прочих и иных выплат, страховых взносов за отчетный период, 
Оп - запланированный к выплате в отчетном периоде объем денежного содержания, прочих и иных выплат, страховых взносов.</t>
  </si>
  <si>
    <t>* - информация берется из Сводной еженедельной статистики портала</t>
  </si>
  <si>
    <t>L=O/T*100%, где:
L - доля жалоб, поступивших на портал "Добродел", ответ по которым гражданином отмечен как неудовлетворительный и отправлен на повтороное рассмотрение,
O - количество жалоб (без учета повторных сообщений), поступивших на портал "Добродел" за отчетный период, по которым зафиксирован хотя бы один факт отправки пользователем на повторное рассмотрение*,
T - общее количество жалоб (без учета повторных сообщений), поступивших на портал "Добродел", за отчетный период*.</t>
  </si>
  <si>
    <t>L=O/T*100%, где:
L - доля жалоб, поступивших на портал "Добродел" в отчетный период, по которым нарушен срок подготовки ответа,
O - количество жалоб (без учета повторных сообщений), поступивших на портал "Добродел" за отчетный период, по которым зафиксирован факт нарушения срока подготовки ответа*,
T - общее количество жалоб (без учета повторных сообщений), поступивших на портал "Добродел", за отчетный период*.</t>
  </si>
  <si>
    <t>Еженедельно, ежемесячно, ежеквартально</t>
  </si>
  <si>
    <t>Ежемесячно, ежеквартально</t>
  </si>
  <si>
    <t>Ф.№ 0503387 "Справочная таблица к отчету об исполнении консолидированного бюджета субьекта" (ежемесячная).
Ф. № 0503127 "Отчет об исполнении бюджета главного распорядителя, распорядителя, получателя бюджетных средств, главного администратора, администратора, администратора доходов бюджета" (ежеквартальная).</t>
  </si>
  <si>
    <t>Ежеквартально</t>
  </si>
  <si>
    <t>Ф. № 0503169 "Сведения по дебиторской и кредиторской задолженности".</t>
  </si>
  <si>
    <t>Дзпр = Озпр/Оз*100%, где:
Дзпр - доля просроченной задолженности по заработной плате сотрудникам из-за несвоевременного получения денежных средств из бюджета городского округа в общем объеме просроченной задолженности по заработной плате муниципальных учреждений городского округа,
Озпр - объем просроченной задолженности по заработной плате сотрудникам из-за несвоевременного получения денежных средств из бюджета городского округа за отчетный период, 
Оз - общий объем просроченной задолженности по заработной плате муниципальных учреждений городского округа.</t>
  </si>
  <si>
    <t>2017-2021</t>
  </si>
  <si>
    <t>Администрация, Комитет по управлению имуществом, Финансовое управление.</t>
  </si>
  <si>
    <t>Итого по подпрограмме:</t>
  </si>
  <si>
    <t>Осуществление государственных полномочий в области земельных отношений</t>
  </si>
  <si>
    <t xml:space="preserve">Приложение № 48
к муниципальной программе
«Эффективная власть городского округа Химки»
</t>
  </si>
  <si>
    <t>Задача 1.
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управлению имуществом, территориальных управлений, муниципальных бюджетных и казенных учреждений.</t>
  </si>
  <si>
    <t xml:space="preserve">Приложение № 47
к муниципальной программе
«Эффективная власть городского округа Химки»
</t>
  </si>
  <si>
    <t>Приложение № 49
к муниципальной программе 
"Эффективная власть городского округа Химки"</t>
  </si>
  <si>
    <t xml:space="preserve">Приложение № 51
к муниципальной программе
«Эффективная власть городского округа Химки»
</t>
  </si>
  <si>
    <r>
      <rPr>
        <b/>
        <sz val="10"/>
        <rFont val="Times New Roman"/>
        <family val="1"/>
        <charset val="204"/>
      </rPr>
      <t xml:space="preserve">Перечень мероприятий </t>
    </r>
    <r>
      <rPr>
        <sz val="10"/>
        <rFont val="Times New Roman"/>
        <family val="1"/>
        <charset val="204"/>
      </rPr>
      <t xml:space="preserve">
подпрограммы "Обеспечивающая подпрограмма"  
муниципальной программы "Эффективная власть городского округа Химки"</t>
    </r>
  </si>
  <si>
    <t>Приложение № 50
к муниципальной программе 
"Эффективная власть городского округа Химки"</t>
  </si>
  <si>
    <r>
      <rPr>
        <b/>
        <sz val="10"/>
        <rFont val="Times New Roman"/>
        <family val="1"/>
        <charset val="204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  <charset val="204"/>
      </rPr>
      <t xml:space="preserve">  
«Обеспечивающая подпрограмма»
муниципальной программы «Эффективная власть городского округа Химки»</t>
    </r>
  </si>
  <si>
    <r>
      <rPr>
        <b/>
        <sz val="10"/>
        <color theme="1"/>
        <rFont val="Times New Roman"/>
        <family val="1"/>
        <charset val="204"/>
      </rPr>
      <t xml:space="preserve">Паспорт подпрограммы </t>
    </r>
    <r>
      <rPr>
        <sz val="10"/>
        <color theme="1"/>
        <rFont val="Times New Roman"/>
        <family val="1"/>
        <charset val="204"/>
      </rPr>
      <t xml:space="preserve">
«Обеспечивающая подпрограмма» 
муниципальной программы «Эффективная власть городского округа Химки» 
на 2017 -2021 годы</t>
    </r>
  </si>
  <si>
    <r>
      <rPr>
        <b/>
        <sz val="10"/>
        <rFont val="Times New Roman"/>
        <family val="1"/>
        <charset val="204"/>
      </rPr>
      <t>Обоснование финансовых ресурсов</t>
    </r>
    <r>
      <rPr>
        <sz val="10"/>
        <rFont val="Times New Roman"/>
        <family val="1"/>
        <charset val="204"/>
      </rPr>
      <t>, 
необходимых для реализации мероприятий подпрограммы «Обеспечивающая подпрограмма»  
муниципальной программы "Эффективная власть городского округа Химки"</t>
    </r>
  </si>
  <si>
    <r>
      <rPr>
        <b/>
        <sz val="10"/>
        <rFont val="Times New Roman"/>
        <family val="1"/>
        <charset val="204"/>
      </rPr>
      <t xml:space="preserve">Планируемые результаты реализации подпрограммы 
</t>
    </r>
    <r>
      <rPr>
        <sz val="10"/>
        <rFont val="Times New Roman"/>
        <family val="1"/>
        <charset val="204"/>
      </rPr>
      <t>«Обеспечивающая подпрограмма»
муниципальной программы «Эффективная власть городского округа Химки»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</si>
</sst>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3" fontId="4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/>
    <xf numFmtId="3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4"/>
  <sheetViews>
    <sheetView tabSelected="1" workbookViewId="0">
      <selection activeCell="M13" sqref="M13"/>
    </sheetView>
  </sheetViews>
  <sheetFormatPr defaultRowHeight="12.75" x14ac:dyDescent="0.2"/>
  <cols>
    <col min="1" max="1" width="36.7109375" style="12" customWidth="1"/>
    <col min="2" max="2" width="16.28515625" style="12" customWidth="1"/>
    <col min="3" max="3" width="17" style="12" customWidth="1"/>
    <col min="4" max="4" width="17.7109375" style="12" customWidth="1"/>
    <col min="5" max="5" width="12.140625" style="12" customWidth="1"/>
    <col min="6" max="9" width="10.42578125" style="12" customWidth="1"/>
    <col min="10" max="10" width="10.140625" style="12" bestFit="1" customWidth="1"/>
    <col min="11" max="16384" width="9.140625" style="12"/>
  </cols>
  <sheetData>
    <row r="1" spans="1:10" ht="45" customHeight="1" x14ac:dyDescent="0.2">
      <c r="G1" s="54" t="s">
        <v>130</v>
      </c>
      <c r="H1" s="54"/>
      <c r="I1" s="54"/>
      <c r="J1" s="54"/>
    </row>
    <row r="2" spans="1:10" x14ac:dyDescent="0.2">
      <c r="G2" s="29"/>
      <c r="H2" s="29"/>
      <c r="I2" s="29"/>
      <c r="J2" s="29"/>
    </row>
    <row r="3" spans="1:10" ht="51.75" customHeight="1" x14ac:dyDescent="0.2">
      <c r="A3" s="55" t="s">
        <v>136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32.25" customHeight="1" x14ac:dyDescent="0.2">
      <c r="A5" s="56" t="s">
        <v>26</v>
      </c>
      <c r="B5" s="56"/>
      <c r="C5" s="56"/>
      <c r="D5" s="57" t="s">
        <v>38</v>
      </c>
      <c r="E5" s="58"/>
      <c r="F5" s="58"/>
      <c r="G5" s="58"/>
      <c r="H5" s="58"/>
      <c r="I5" s="58"/>
      <c r="J5" s="59"/>
    </row>
    <row r="6" spans="1:10" ht="25.5" x14ac:dyDescent="0.2">
      <c r="A6" s="56" t="s">
        <v>27</v>
      </c>
      <c r="B6" s="56"/>
      <c r="C6" s="56"/>
      <c r="D6" s="30" t="s">
        <v>0</v>
      </c>
      <c r="E6" s="30" t="s">
        <v>1</v>
      </c>
      <c r="F6" s="30" t="s">
        <v>109</v>
      </c>
      <c r="G6" s="30" t="s">
        <v>110</v>
      </c>
      <c r="H6" s="30" t="s">
        <v>111</v>
      </c>
      <c r="I6" s="30" t="s">
        <v>112</v>
      </c>
      <c r="J6" s="60"/>
    </row>
    <row r="7" spans="1:10" x14ac:dyDescent="0.2">
      <c r="A7" s="61" t="s">
        <v>28</v>
      </c>
      <c r="B7" s="61"/>
      <c r="C7" s="61"/>
      <c r="D7" s="63" t="s">
        <v>2</v>
      </c>
      <c r="E7" s="64">
        <f>'перечень мер. пп 8'!G8</f>
        <v>652448</v>
      </c>
      <c r="F7" s="64">
        <f>'перечень мер. пп 8'!H8</f>
        <v>659564</v>
      </c>
      <c r="G7" s="64">
        <f>'перечень мер. пп 8'!I8</f>
        <v>659628</v>
      </c>
      <c r="H7" s="64">
        <f>'перечень мер. пп 8'!J8</f>
        <v>674738</v>
      </c>
      <c r="I7" s="64">
        <f>'перечень мер. пп 8'!K8</f>
        <v>674738</v>
      </c>
      <c r="J7" s="60"/>
    </row>
    <row r="8" spans="1:10" ht="57" customHeight="1" x14ac:dyDescent="0.2">
      <c r="A8" s="62" t="s">
        <v>39</v>
      </c>
      <c r="B8" s="62"/>
      <c r="C8" s="62"/>
      <c r="D8" s="63"/>
      <c r="E8" s="64"/>
      <c r="F8" s="64"/>
      <c r="G8" s="64"/>
      <c r="H8" s="64"/>
      <c r="I8" s="64"/>
      <c r="J8" s="60"/>
    </row>
    <row r="9" spans="1:10" x14ac:dyDescent="0.2">
      <c r="A9" s="65" t="s">
        <v>3</v>
      </c>
      <c r="B9" s="65" t="s">
        <v>4</v>
      </c>
      <c r="C9" s="65" t="s">
        <v>29</v>
      </c>
      <c r="D9" s="65" t="s">
        <v>5</v>
      </c>
      <c r="E9" s="66" t="s">
        <v>30</v>
      </c>
      <c r="F9" s="66"/>
      <c r="G9" s="66"/>
      <c r="H9" s="66"/>
      <c r="I9" s="66"/>
      <c r="J9" s="66"/>
    </row>
    <row r="10" spans="1:10" x14ac:dyDescent="0.2">
      <c r="A10" s="65"/>
      <c r="B10" s="65"/>
      <c r="C10" s="65"/>
      <c r="D10" s="65"/>
      <c r="E10" s="30" t="s">
        <v>1</v>
      </c>
      <c r="F10" s="30" t="s">
        <v>109</v>
      </c>
      <c r="G10" s="30" t="s">
        <v>110</v>
      </c>
      <c r="H10" s="30" t="s">
        <v>111</v>
      </c>
      <c r="I10" s="30" t="s">
        <v>112</v>
      </c>
      <c r="J10" s="14" t="s">
        <v>6</v>
      </c>
    </row>
    <row r="11" spans="1:10" x14ac:dyDescent="0.2">
      <c r="A11" s="65"/>
      <c r="B11" s="63" t="s">
        <v>40</v>
      </c>
      <c r="C11" s="65" t="s">
        <v>37</v>
      </c>
      <c r="D11" s="13" t="s">
        <v>31</v>
      </c>
      <c r="E11" s="31">
        <f>E12+E13+E14+E15</f>
        <v>652448</v>
      </c>
      <c r="F11" s="31">
        <f t="shared" ref="F11:I11" si="0">F12+F13+F14+F15</f>
        <v>659564</v>
      </c>
      <c r="G11" s="31">
        <f t="shared" si="0"/>
        <v>659628</v>
      </c>
      <c r="H11" s="31">
        <f t="shared" si="0"/>
        <v>674738</v>
      </c>
      <c r="I11" s="31">
        <f t="shared" si="0"/>
        <v>674738</v>
      </c>
      <c r="J11" s="31">
        <f>E11+F11+G11+H11+I11</f>
        <v>3321116</v>
      </c>
    </row>
    <row r="12" spans="1:10" ht="25.5" x14ac:dyDescent="0.2">
      <c r="A12" s="65"/>
      <c r="B12" s="63"/>
      <c r="C12" s="65"/>
      <c r="D12" s="13" t="s">
        <v>14</v>
      </c>
      <c r="E12" s="31">
        <f>'перечень мер. пп 8'!G114</f>
        <v>638270</v>
      </c>
      <c r="F12" s="31">
        <f>'перечень мер. пп 8'!H114</f>
        <v>652309</v>
      </c>
      <c r="G12" s="31">
        <f>'перечень мер. пп 8'!I114</f>
        <v>652309</v>
      </c>
      <c r="H12" s="31">
        <f>'перечень мер. пп 8'!J114</f>
        <v>659353</v>
      </c>
      <c r="I12" s="31">
        <f>'перечень мер. пп 8'!K114</f>
        <v>659353</v>
      </c>
      <c r="J12" s="31">
        <f t="shared" ref="J12:J15" si="1">E12+F12+G12+H12+I12</f>
        <v>3261594</v>
      </c>
    </row>
    <row r="13" spans="1:10" ht="38.25" x14ac:dyDescent="0.2">
      <c r="A13" s="65"/>
      <c r="B13" s="63"/>
      <c r="C13" s="65"/>
      <c r="D13" s="13" t="s">
        <v>8</v>
      </c>
      <c r="E13" s="31">
        <f>'перечень мер. пп 8'!G115</f>
        <v>14178</v>
      </c>
      <c r="F13" s="31">
        <f>'перечень мер. пп 8'!H115</f>
        <v>7255</v>
      </c>
      <c r="G13" s="31">
        <f>'перечень мер. пп 8'!I115</f>
        <v>7319</v>
      </c>
      <c r="H13" s="31">
        <f>'перечень мер. пп 8'!J115</f>
        <v>15385</v>
      </c>
      <c r="I13" s="31">
        <f>'перечень мер. пп 8'!K115</f>
        <v>15385</v>
      </c>
      <c r="J13" s="31">
        <f t="shared" si="1"/>
        <v>59522</v>
      </c>
    </row>
    <row r="14" spans="1:10" ht="38.25" x14ac:dyDescent="0.2">
      <c r="A14" s="65"/>
      <c r="B14" s="63"/>
      <c r="C14" s="65"/>
      <c r="D14" s="13" t="s">
        <v>7</v>
      </c>
      <c r="E14" s="31">
        <f>'перечень мер. пп 8'!G116</f>
        <v>0</v>
      </c>
      <c r="F14" s="31">
        <f>'перечень мер. пп 8'!H116</f>
        <v>0</v>
      </c>
      <c r="G14" s="31">
        <f>'перечень мер. пп 8'!I116</f>
        <v>0</v>
      </c>
      <c r="H14" s="31">
        <f>'перечень мер. пп 8'!J116</f>
        <v>0</v>
      </c>
      <c r="I14" s="31">
        <f>'перечень мер. пп 8'!K116</f>
        <v>0</v>
      </c>
      <c r="J14" s="31">
        <f t="shared" si="1"/>
        <v>0</v>
      </c>
    </row>
    <row r="15" spans="1:10" ht="25.5" x14ac:dyDescent="0.2">
      <c r="A15" s="65"/>
      <c r="B15" s="63"/>
      <c r="C15" s="65"/>
      <c r="D15" s="13" t="s">
        <v>9</v>
      </c>
      <c r="E15" s="31">
        <f>'перечень мер. пп 8'!G117</f>
        <v>0</v>
      </c>
      <c r="F15" s="31">
        <f>'перечень мер. пп 8'!H117</f>
        <v>0</v>
      </c>
      <c r="G15" s="31">
        <f>'перечень мер. пп 8'!I117</f>
        <v>0</v>
      </c>
      <c r="H15" s="31">
        <f>'перечень мер. пп 8'!J117</f>
        <v>0</v>
      </c>
      <c r="I15" s="31">
        <f>'перечень мер. пп 8'!K117</f>
        <v>0</v>
      </c>
      <c r="J15" s="31">
        <f t="shared" si="1"/>
        <v>0</v>
      </c>
    </row>
    <row r="16" spans="1:10" x14ac:dyDescent="0.2">
      <c r="A16" s="65" t="s">
        <v>32</v>
      </c>
      <c r="B16" s="65"/>
      <c r="C16" s="65"/>
      <c r="D16" s="14" t="s">
        <v>33</v>
      </c>
      <c r="E16" s="30" t="s">
        <v>1</v>
      </c>
      <c r="F16" s="30" t="s">
        <v>109</v>
      </c>
      <c r="G16" s="30" t="s">
        <v>110</v>
      </c>
      <c r="H16" s="30" t="s">
        <v>111</v>
      </c>
      <c r="I16" s="30" t="s">
        <v>112</v>
      </c>
      <c r="J16" s="67"/>
    </row>
    <row r="17" spans="1:10" ht="15.75" customHeight="1" x14ac:dyDescent="0.2">
      <c r="A17" s="56" t="s">
        <v>41</v>
      </c>
      <c r="B17" s="56"/>
      <c r="C17" s="56"/>
      <c r="D17" s="65" t="s">
        <v>34</v>
      </c>
      <c r="E17" s="65">
        <v>100</v>
      </c>
      <c r="F17" s="65">
        <v>100</v>
      </c>
      <c r="G17" s="65">
        <v>100</v>
      </c>
      <c r="H17" s="65">
        <v>100</v>
      </c>
      <c r="I17" s="65">
        <v>100</v>
      </c>
      <c r="J17" s="67"/>
    </row>
    <row r="18" spans="1:10" ht="34.5" customHeight="1" x14ac:dyDescent="0.2">
      <c r="A18" s="56" t="s">
        <v>45</v>
      </c>
      <c r="B18" s="56"/>
      <c r="C18" s="56"/>
      <c r="D18" s="65"/>
      <c r="E18" s="65">
        <v>100</v>
      </c>
      <c r="F18" s="65">
        <v>100</v>
      </c>
      <c r="G18" s="65">
        <v>100</v>
      </c>
      <c r="H18" s="65">
        <v>100</v>
      </c>
      <c r="I18" s="65">
        <v>100</v>
      </c>
      <c r="J18" s="67"/>
    </row>
    <row r="19" spans="1:10" ht="15.75" customHeight="1" x14ac:dyDescent="0.2">
      <c r="A19" s="56" t="s">
        <v>42</v>
      </c>
      <c r="B19" s="56"/>
      <c r="C19" s="56"/>
      <c r="D19" s="65" t="s">
        <v>34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7"/>
    </row>
    <row r="20" spans="1:10" ht="57" customHeight="1" x14ac:dyDescent="0.2">
      <c r="A20" s="56" t="s">
        <v>46</v>
      </c>
      <c r="B20" s="56"/>
      <c r="C20" s="56"/>
      <c r="D20" s="65"/>
      <c r="E20" s="65"/>
      <c r="F20" s="65"/>
      <c r="G20" s="65"/>
      <c r="H20" s="65"/>
      <c r="I20" s="65"/>
      <c r="J20" s="67"/>
    </row>
    <row r="21" spans="1:10" ht="15.75" customHeight="1" x14ac:dyDescent="0.2">
      <c r="A21" s="56" t="s">
        <v>43</v>
      </c>
      <c r="B21" s="56"/>
      <c r="C21" s="56"/>
      <c r="D21" s="65" t="s">
        <v>34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7"/>
    </row>
    <row r="22" spans="1:10" ht="34.5" customHeight="1" x14ac:dyDescent="0.2">
      <c r="A22" s="56" t="s">
        <v>47</v>
      </c>
      <c r="B22" s="56"/>
      <c r="C22" s="56"/>
      <c r="D22" s="65"/>
      <c r="E22" s="65"/>
      <c r="F22" s="65"/>
      <c r="G22" s="65"/>
      <c r="H22" s="65"/>
      <c r="I22" s="65"/>
      <c r="J22" s="67"/>
    </row>
    <row r="23" spans="1:10" ht="15.75" customHeight="1" x14ac:dyDescent="0.2">
      <c r="A23" s="56" t="s">
        <v>44</v>
      </c>
      <c r="B23" s="56"/>
      <c r="C23" s="56"/>
      <c r="D23" s="65" t="s">
        <v>34</v>
      </c>
      <c r="E23" s="65">
        <v>0</v>
      </c>
      <c r="F23" s="65" t="s">
        <v>49</v>
      </c>
      <c r="G23" s="65" t="s">
        <v>50</v>
      </c>
      <c r="H23" s="65" t="s">
        <v>51</v>
      </c>
      <c r="I23" s="65" t="s">
        <v>51</v>
      </c>
      <c r="J23" s="67"/>
    </row>
    <row r="24" spans="1:10" ht="57.75" customHeight="1" x14ac:dyDescent="0.2">
      <c r="A24" s="56" t="s">
        <v>48</v>
      </c>
      <c r="B24" s="56"/>
      <c r="C24" s="56"/>
      <c r="D24" s="65"/>
      <c r="E24" s="65"/>
      <c r="F24" s="65"/>
      <c r="G24" s="65"/>
      <c r="H24" s="65"/>
      <c r="I24" s="65"/>
      <c r="J24" s="67"/>
    </row>
  </sheetData>
  <mergeCells count="55">
    <mergeCell ref="G23:G24"/>
    <mergeCell ref="H23:H24"/>
    <mergeCell ref="I23:I24"/>
    <mergeCell ref="J16:J24"/>
    <mergeCell ref="A23:C23"/>
    <mergeCell ref="A24:C24"/>
    <mergeCell ref="D23:D24"/>
    <mergeCell ref="E23:E24"/>
    <mergeCell ref="F23:F24"/>
    <mergeCell ref="A21:C21"/>
    <mergeCell ref="A22:C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A18:C18"/>
    <mergeCell ref="A19:C19"/>
    <mergeCell ref="A20:C20"/>
    <mergeCell ref="D19:D20"/>
    <mergeCell ref="E19:E20"/>
    <mergeCell ref="F19:F20"/>
    <mergeCell ref="D17:D18"/>
    <mergeCell ref="E17:E18"/>
    <mergeCell ref="I17:I18"/>
    <mergeCell ref="A16:C16"/>
    <mergeCell ref="A17:C17"/>
    <mergeCell ref="F17:F18"/>
    <mergeCell ref="G17:G18"/>
    <mergeCell ref="H17:H18"/>
    <mergeCell ref="A9:A15"/>
    <mergeCell ref="B9:B10"/>
    <mergeCell ref="C9:C10"/>
    <mergeCell ref="D9:D10"/>
    <mergeCell ref="E9:J9"/>
    <mergeCell ref="B11:B15"/>
    <mergeCell ref="C11:C15"/>
    <mergeCell ref="G1:J1"/>
    <mergeCell ref="A3:J3"/>
    <mergeCell ref="A5:C5"/>
    <mergeCell ref="D5:J5"/>
    <mergeCell ref="A6:C6"/>
    <mergeCell ref="J6:J8"/>
    <mergeCell ref="A7:C7"/>
    <mergeCell ref="A8:C8"/>
    <mergeCell ref="D7:D8"/>
    <mergeCell ref="E7:E8"/>
    <mergeCell ref="F7:F8"/>
    <mergeCell ref="G7:G8"/>
    <mergeCell ref="H7:H8"/>
    <mergeCell ref="I7:I8"/>
  </mergeCells>
  <pageMargins left="0.70866141732283472" right="0.70866141732283472" top="0.74803149606299213" bottom="0.59055118110236227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"/>
  <sheetViews>
    <sheetView topLeftCell="A4" zoomScaleNormal="100" workbookViewId="0">
      <selection activeCell="F9" sqref="F9:F12"/>
    </sheetView>
  </sheetViews>
  <sheetFormatPr defaultRowHeight="12.75" x14ac:dyDescent="0.2"/>
  <cols>
    <col min="1" max="1" width="5" style="11" customWidth="1"/>
    <col min="2" max="2" width="3" style="11" customWidth="1"/>
    <col min="3" max="3" width="22.28515625" style="11" customWidth="1"/>
    <col min="4" max="7" width="14.140625" style="12" customWidth="1"/>
    <col min="8" max="8" width="23.5703125" style="12" customWidth="1"/>
    <col min="9" max="9" width="10.7109375" style="12" customWidth="1"/>
    <col min="10" max="10" width="17.85546875" style="12" customWidth="1"/>
    <col min="11" max="16384" width="9.140625" style="12"/>
  </cols>
  <sheetData>
    <row r="1" spans="1:15" ht="51.75" customHeight="1" x14ac:dyDescent="0.2">
      <c r="A1" s="51"/>
      <c r="B1" s="51"/>
      <c r="C1" s="51"/>
      <c r="D1" s="52"/>
      <c r="E1" s="52"/>
      <c r="F1" s="52"/>
      <c r="G1" s="52"/>
      <c r="H1" s="52"/>
      <c r="I1" s="52"/>
      <c r="J1" s="52"/>
      <c r="K1" s="68" t="s">
        <v>128</v>
      </c>
      <c r="L1" s="68"/>
      <c r="M1" s="68"/>
      <c r="N1" s="68"/>
      <c r="O1" s="68"/>
    </row>
    <row r="2" spans="1:15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43.5" customHeight="1" x14ac:dyDescent="0.2">
      <c r="A3" s="76" t="s">
        <v>138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2">
      <c r="A4" s="51"/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5" customHeight="1" x14ac:dyDescent="0.2">
      <c r="A5" s="69" t="s">
        <v>11</v>
      </c>
      <c r="B5" s="69"/>
      <c r="C5" s="69" t="s">
        <v>12</v>
      </c>
      <c r="D5" s="70" t="s">
        <v>102</v>
      </c>
      <c r="E5" s="71"/>
      <c r="F5" s="71"/>
      <c r="G5" s="72"/>
      <c r="H5" s="69" t="s">
        <v>52</v>
      </c>
      <c r="I5" s="69" t="s">
        <v>13</v>
      </c>
      <c r="J5" s="69" t="s">
        <v>58</v>
      </c>
      <c r="K5" s="69" t="s">
        <v>53</v>
      </c>
      <c r="L5" s="69"/>
      <c r="M5" s="69"/>
      <c r="N5" s="69"/>
      <c r="O5" s="69"/>
    </row>
    <row r="6" spans="1:15" ht="15.75" customHeight="1" x14ac:dyDescent="0.2">
      <c r="A6" s="69"/>
      <c r="B6" s="69"/>
      <c r="C6" s="69"/>
      <c r="D6" s="73"/>
      <c r="E6" s="74"/>
      <c r="F6" s="74"/>
      <c r="G6" s="75"/>
      <c r="H6" s="69"/>
      <c r="I6" s="69"/>
      <c r="J6" s="69"/>
      <c r="K6" s="69" t="s">
        <v>54</v>
      </c>
      <c r="L6" s="69"/>
      <c r="M6" s="69"/>
      <c r="N6" s="69"/>
      <c r="O6" s="69"/>
    </row>
    <row r="7" spans="1:15" ht="51" x14ac:dyDescent="0.2">
      <c r="A7" s="69"/>
      <c r="B7" s="69"/>
      <c r="C7" s="69"/>
      <c r="D7" s="28" t="s">
        <v>7</v>
      </c>
      <c r="E7" s="28" t="s">
        <v>8</v>
      </c>
      <c r="F7" s="28" t="s">
        <v>10</v>
      </c>
      <c r="G7" s="28" t="s">
        <v>35</v>
      </c>
      <c r="H7" s="69"/>
      <c r="I7" s="69"/>
      <c r="J7" s="69"/>
      <c r="K7" s="28">
        <v>2017</v>
      </c>
      <c r="L7" s="28">
        <v>2018</v>
      </c>
      <c r="M7" s="28">
        <v>2019</v>
      </c>
      <c r="N7" s="28">
        <v>2020</v>
      </c>
      <c r="O7" s="28">
        <v>2021</v>
      </c>
    </row>
    <row r="8" spans="1:15" x14ac:dyDescent="0.2">
      <c r="A8" s="69">
        <v>1</v>
      </c>
      <c r="B8" s="69"/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  <c r="O8" s="28">
        <v>14</v>
      </c>
    </row>
    <row r="9" spans="1:15" ht="90.75" customHeight="1" x14ac:dyDescent="0.2">
      <c r="A9" s="77" t="s">
        <v>25</v>
      </c>
      <c r="B9" s="77"/>
      <c r="C9" s="77" t="s">
        <v>101</v>
      </c>
      <c r="D9" s="78">
        <f>'перечень мер. пп 8'!F116</f>
        <v>0</v>
      </c>
      <c r="E9" s="78">
        <f>'перечень мер. пп 8'!F115</f>
        <v>59522</v>
      </c>
      <c r="F9" s="78">
        <f>'перечень мер. пп 8'!F114</f>
        <v>3261594</v>
      </c>
      <c r="G9" s="78">
        <f>'перечень мер. пп 8'!F117</f>
        <v>0</v>
      </c>
      <c r="H9" s="53" t="s">
        <v>45</v>
      </c>
      <c r="I9" s="28" t="s">
        <v>34</v>
      </c>
      <c r="J9" s="28">
        <v>100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</row>
    <row r="10" spans="1:15" ht="112.5" customHeight="1" x14ac:dyDescent="0.2">
      <c r="A10" s="77"/>
      <c r="B10" s="77"/>
      <c r="C10" s="77"/>
      <c r="D10" s="78"/>
      <c r="E10" s="78"/>
      <c r="F10" s="78"/>
      <c r="G10" s="78"/>
      <c r="H10" s="53" t="s">
        <v>56</v>
      </c>
      <c r="I10" s="28" t="s">
        <v>34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ht="159" customHeight="1" x14ac:dyDescent="0.2">
      <c r="A11" s="77"/>
      <c r="B11" s="77"/>
      <c r="C11" s="77"/>
      <c r="D11" s="78"/>
      <c r="E11" s="78"/>
      <c r="F11" s="78"/>
      <c r="G11" s="78"/>
      <c r="H11" s="53" t="s">
        <v>57</v>
      </c>
      <c r="I11" s="28" t="s">
        <v>34</v>
      </c>
      <c r="J11" s="28">
        <v>0</v>
      </c>
      <c r="K11" s="28">
        <v>0</v>
      </c>
      <c r="L11" s="28" t="s">
        <v>49</v>
      </c>
      <c r="M11" s="28" t="s">
        <v>50</v>
      </c>
      <c r="N11" s="28" t="s">
        <v>51</v>
      </c>
      <c r="O11" s="28" t="s">
        <v>51</v>
      </c>
    </row>
    <row r="12" spans="1:15" ht="182.25" customHeight="1" x14ac:dyDescent="0.2">
      <c r="A12" s="77"/>
      <c r="B12" s="77"/>
      <c r="C12" s="77"/>
      <c r="D12" s="78"/>
      <c r="E12" s="78"/>
      <c r="F12" s="78"/>
      <c r="G12" s="78"/>
      <c r="H12" s="53" t="s">
        <v>46</v>
      </c>
      <c r="I12" s="28" t="s">
        <v>34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</sheetData>
  <mergeCells count="17">
    <mergeCell ref="A8:B8"/>
    <mergeCell ref="A9:B12"/>
    <mergeCell ref="J5:J7"/>
    <mergeCell ref="C5:C7"/>
    <mergeCell ref="D9:D12"/>
    <mergeCell ref="A5:B7"/>
    <mergeCell ref="H5:H7"/>
    <mergeCell ref="E9:E12"/>
    <mergeCell ref="F9:F12"/>
    <mergeCell ref="G9:G12"/>
    <mergeCell ref="C9:C12"/>
    <mergeCell ref="K1:O1"/>
    <mergeCell ref="I5:I7"/>
    <mergeCell ref="K5:O5"/>
    <mergeCell ref="K6:O6"/>
    <mergeCell ref="D5:G6"/>
    <mergeCell ref="A3:O3"/>
  </mergeCells>
  <pageMargins left="0.51181102362204722" right="0.5118110236220472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8"/>
  <sheetViews>
    <sheetView view="pageBreakPreview" zoomScaleNormal="100" zoomScaleSheetLayoutView="100" workbookViewId="0">
      <selection activeCell="G8" sqref="A1:G8"/>
    </sheetView>
  </sheetViews>
  <sheetFormatPr defaultColWidth="17.140625" defaultRowHeight="12.75" x14ac:dyDescent="0.2"/>
  <cols>
    <col min="1" max="1" width="4.42578125" style="1" customWidth="1"/>
    <col min="2" max="2" width="27.5703125" style="10" customWidth="1"/>
    <col min="3" max="3" width="36.42578125" style="1" customWidth="1"/>
    <col min="4" max="4" width="12.42578125" style="1" customWidth="1"/>
    <col min="5" max="5" width="37.85546875" style="1" customWidth="1"/>
    <col min="6" max="6" width="23.85546875" style="1" customWidth="1"/>
    <col min="7" max="7" width="19.7109375" style="1" customWidth="1"/>
    <col min="8" max="256" width="17.140625" style="1"/>
    <col min="257" max="257" width="4.42578125" style="1" customWidth="1"/>
    <col min="258" max="258" width="27.5703125" style="1" customWidth="1"/>
    <col min="259" max="259" width="36.42578125" style="1" customWidth="1"/>
    <col min="260" max="260" width="12.42578125" style="1" customWidth="1"/>
    <col min="261" max="261" width="37.85546875" style="1" customWidth="1"/>
    <col min="262" max="262" width="22.28515625" style="1" customWidth="1"/>
    <col min="263" max="263" width="19.7109375" style="1" customWidth="1"/>
    <col min="264" max="512" width="17.140625" style="1"/>
    <col min="513" max="513" width="4.42578125" style="1" customWidth="1"/>
    <col min="514" max="514" width="27.5703125" style="1" customWidth="1"/>
    <col min="515" max="515" width="36.42578125" style="1" customWidth="1"/>
    <col min="516" max="516" width="12.42578125" style="1" customWidth="1"/>
    <col min="517" max="517" width="37.85546875" style="1" customWidth="1"/>
    <col min="518" max="518" width="22.28515625" style="1" customWidth="1"/>
    <col min="519" max="519" width="19.7109375" style="1" customWidth="1"/>
    <col min="520" max="768" width="17.140625" style="1"/>
    <col min="769" max="769" width="4.42578125" style="1" customWidth="1"/>
    <col min="770" max="770" width="27.5703125" style="1" customWidth="1"/>
    <col min="771" max="771" width="36.42578125" style="1" customWidth="1"/>
    <col min="772" max="772" width="12.42578125" style="1" customWidth="1"/>
    <col min="773" max="773" width="37.85546875" style="1" customWidth="1"/>
    <col min="774" max="774" width="22.28515625" style="1" customWidth="1"/>
    <col min="775" max="775" width="19.7109375" style="1" customWidth="1"/>
    <col min="776" max="1024" width="17.140625" style="1"/>
    <col min="1025" max="1025" width="4.42578125" style="1" customWidth="1"/>
    <col min="1026" max="1026" width="27.5703125" style="1" customWidth="1"/>
    <col min="1027" max="1027" width="36.42578125" style="1" customWidth="1"/>
    <col min="1028" max="1028" width="12.42578125" style="1" customWidth="1"/>
    <col min="1029" max="1029" width="37.85546875" style="1" customWidth="1"/>
    <col min="1030" max="1030" width="22.28515625" style="1" customWidth="1"/>
    <col min="1031" max="1031" width="19.7109375" style="1" customWidth="1"/>
    <col min="1032" max="1280" width="17.140625" style="1"/>
    <col min="1281" max="1281" width="4.42578125" style="1" customWidth="1"/>
    <col min="1282" max="1282" width="27.5703125" style="1" customWidth="1"/>
    <col min="1283" max="1283" width="36.42578125" style="1" customWidth="1"/>
    <col min="1284" max="1284" width="12.42578125" style="1" customWidth="1"/>
    <col min="1285" max="1285" width="37.85546875" style="1" customWidth="1"/>
    <col min="1286" max="1286" width="22.28515625" style="1" customWidth="1"/>
    <col min="1287" max="1287" width="19.7109375" style="1" customWidth="1"/>
    <col min="1288" max="1536" width="17.140625" style="1"/>
    <col min="1537" max="1537" width="4.42578125" style="1" customWidth="1"/>
    <col min="1538" max="1538" width="27.5703125" style="1" customWidth="1"/>
    <col min="1539" max="1539" width="36.42578125" style="1" customWidth="1"/>
    <col min="1540" max="1540" width="12.42578125" style="1" customWidth="1"/>
    <col min="1541" max="1541" width="37.85546875" style="1" customWidth="1"/>
    <col min="1542" max="1542" width="22.28515625" style="1" customWidth="1"/>
    <col min="1543" max="1543" width="19.7109375" style="1" customWidth="1"/>
    <col min="1544" max="1792" width="17.140625" style="1"/>
    <col min="1793" max="1793" width="4.42578125" style="1" customWidth="1"/>
    <col min="1794" max="1794" width="27.5703125" style="1" customWidth="1"/>
    <col min="1795" max="1795" width="36.42578125" style="1" customWidth="1"/>
    <col min="1796" max="1796" width="12.42578125" style="1" customWidth="1"/>
    <col min="1797" max="1797" width="37.85546875" style="1" customWidth="1"/>
    <col min="1798" max="1798" width="22.28515625" style="1" customWidth="1"/>
    <col min="1799" max="1799" width="19.7109375" style="1" customWidth="1"/>
    <col min="1800" max="2048" width="17.140625" style="1"/>
    <col min="2049" max="2049" width="4.42578125" style="1" customWidth="1"/>
    <col min="2050" max="2050" width="27.5703125" style="1" customWidth="1"/>
    <col min="2051" max="2051" width="36.42578125" style="1" customWidth="1"/>
    <col min="2052" max="2052" width="12.42578125" style="1" customWidth="1"/>
    <col min="2053" max="2053" width="37.85546875" style="1" customWidth="1"/>
    <col min="2054" max="2054" width="22.28515625" style="1" customWidth="1"/>
    <col min="2055" max="2055" width="19.7109375" style="1" customWidth="1"/>
    <col min="2056" max="2304" width="17.140625" style="1"/>
    <col min="2305" max="2305" width="4.42578125" style="1" customWidth="1"/>
    <col min="2306" max="2306" width="27.5703125" style="1" customWidth="1"/>
    <col min="2307" max="2307" width="36.42578125" style="1" customWidth="1"/>
    <col min="2308" max="2308" width="12.42578125" style="1" customWidth="1"/>
    <col min="2309" max="2309" width="37.85546875" style="1" customWidth="1"/>
    <col min="2310" max="2310" width="22.28515625" style="1" customWidth="1"/>
    <col min="2311" max="2311" width="19.7109375" style="1" customWidth="1"/>
    <col min="2312" max="2560" width="17.140625" style="1"/>
    <col min="2561" max="2561" width="4.42578125" style="1" customWidth="1"/>
    <col min="2562" max="2562" width="27.5703125" style="1" customWidth="1"/>
    <col min="2563" max="2563" width="36.42578125" style="1" customWidth="1"/>
    <col min="2564" max="2564" width="12.42578125" style="1" customWidth="1"/>
    <col min="2565" max="2565" width="37.85546875" style="1" customWidth="1"/>
    <col min="2566" max="2566" width="22.28515625" style="1" customWidth="1"/>
    <col min="2567" max="2567" width="19.7109375" style="1" customWidth="1"/>
    <col min="2568" max="2816" width="17.140625" style="1"/>
    <col min="2817" max="2817" width="4.42578125" style="1" customWidth="1"/>
    <col min="2818" max="2818" width="27.5703125" style="1" customWidth="1"/>
    <col min="2819" max="2819" width="36.42578125" style="1" customWidth="1"/>
    <col min="2820" max="2820" width="12.42578125" style="1" customWidth="1"/>
    <col min="2821" max="2821" width="37.85546875" style="1" customWidth="1"/>
    <col min="2822" max="2822" width="22.28515625" style="1" customWidth="1"/>
    <col min="2823" max="2823" width="19.7109375" style="1" customWidth="1"/>
    <col min="2824" max="3072" width="17.140625" style="1"/>
    <col min="3073" max="3073" width="4.42578125" style="1" customWidth="1"/>
    <col min="3074" max="3074" width="27.5703125" style="1" customWidth="1"/>
    <col min="3075" max="3075" width="36.42578125" style="1" customWidth="1"/>
    <col min="3076" max="3076" width="12.42578125" style="1" customWidth="1"/>
    <col min="3077" max="3077" width="37.85546875" style="1" customWidth="1"/>
    <col min="3078" max="3078" width="22.28515625" style="1" customWidth="1"/>
    <col min="3079" max="3079" width="19.7109375" style="1" customWidth="1"/>
    <col min="3080" max="3328" width="17.140625" style="1"/>
    <col min="3329" max="3329" width="4.42578125" style="1" customWidth="1"/>
    <col min="3330" max="3330" width="27.5703125" style="1" customWidth="1"/>
    <col min="3331" max="3331" width="36.42578125" style="1" customWidth="1"/>
    <col min="3332" max="3332" width="12.42578125" style="1" customWidth="1"/>
    <col min="3333" max="3333" width="37.85546875" style="1" customWidth="1"/>
    <col min="3334" max="3334" width="22.28515625" style="1" customWidth="1"/>
    <col min="3335" max="3335" width="19.7109375" style="1" customWidth="1"/>
    <col min="3336" max="3584" width="17.140625" style="1"/>
    <col min="3585" max="3585" width="4.42578125" style="1" customWidth="1"/>
    <col min="3586" max="3586" width="27.5703125" style="1" customWidth="1"/>
    <col min="3587" max="3587" width="36.42578125" style="1" customWidth="1"/>
    <col min="3588" max="3588" width="12.42578125" style="1" customWidth="1"/>
    <col min="3589" max="3589" width="37.85546875" style="1" customWidth="1"/>
    <col min="3590" max="3590" width="22.28515625" style="1" customWidth="1"/>
    <col min="3591" max="3591" width="19.7109375" style="1" customWidth="1"/>
    <col min="3592" max="3840" width="17.140625" style="1"/>
    <col min="3841" max="3841" width="4.42578125" style="1" customWidth="1"/>
    <col min="3842" max="3842" width="27.5703125" style="1" customWidth="1"/>
    <col min="3843" max="3843" width="36.42578125" style="1" customWidth="1"/>
    <col min="3844" max="3844" width="12.42578125" style="1" customWidth="1"/>
    <col min="3845" max="3845" width="37.85546875" style="1" customWidth="1"/>
    <col min="3846" max="3846" width="22.28515625" style="1" customWidth="1"/>
    <col min="3847" max="3847" width="19.7109375" style="1" customWidth="1"/>
    <col min="3848" max="4096" width="17.140625" style="1"/>
    <col min="4097" max="4097" width="4.42578125" style="1" customWidth="1"/>
    <col min="4098" max="4098" width="27.5703125" style="1" customWidth="1"/>
    <col min="4099" max="4099" width="36.42578125" style="1" customWidth="1"/>
    <col min="4100" max="4100" width="12.42578125" style="1" customWidth="1"/>
    <col min="4101" max="4101" width="37.85546875" style="1" customWidth="1"/>
    <col min="4102" max="4102" width="22.28515625" style="1" customWidth="1"/>
    <col min="4103" max="4103" width="19.7109375" style="1" customWidth="1"/>
    <col min="4104" max="4352" width="17.140625" style="1"/>
    <col min="4353" max="4353" width="4.42578125" style="1" customWidth="1"/>
    <col min="4354" max="4354" width="27.5703125" style="1" customWidth="1"/>
    <col min="4355" max="4355" width="36.42578125" style="1" customWidth="1"/>
    <col min="4356" max="4356" width="12.42578125" style="1" customWidth="1"/>
    <col min="4357" max="4357" width="37.85546875" style="1" customWidth="1"/>
    <col min="4358" max="4358" width="22.28515625" style="1" customWidth="1"/>
    <col min="4359" max="4359" width="19.7109375" style="1" customWidth="1"/>
    <col min="4360" max="4608" width="17.140625" style="1"/>
    <col min="4609" max="4609" width="4.42578125" style="1" customWidth="1"/>
    <col min="4610" max="4610" width="27.5703125" style="1" customWidth="1"/>
    <col min="4611" max="4611" width="36.42578125" style="1" customWidth="1"/>
    <col min="4612" max="4612" width="12.42578125" style="1" customWidth="1"/>
    <col min="4613" max="4613" width="37.85546875" style="1" customWidth="1"/>
    <col min="4614" max="4614" width="22.28515625" style="1" customWidth="1"/>
    <col min="4615" max="4615" width="19.7109375" style="1" customWidth="1"/>
    <col min="4616" max="4864" width="17.140625" style="1"/>
    <col min="4865" max="4865" width="4.42578125" style="1" customWidth="1"/>
    <col min="4866" max="4866" width="27.5703125" style="1" customWidth="1"/>
    <col min="4867" max="4867" width="36.42578125" style="1" customWidth="1"/>
    <col min="4868" max="4868" width="12.42578125" style="1" customWidth="1"/>
    <col min="4869" max="4869" width="37.85546875" style="1" customWidth="1"/>
    <col min="4870" max="4870" width="22.28515625" style="1" customWidth="1"/>
    <col min="4871" max="4871" width="19.7109375" style="1" customWidth="1"/>
    <col min="4872" max="5120" width="17.140625" style="1"/>
    <col min="5121" max="5121" width="4.42578125" style="1" customWidth="1"/>
    <col min="5122" max="5122" width="27.5703125" style="1" customWidth="1"/>
    <col min="5123" max="5123" width="36.42578125" style="1" customWidth="1"/>
    <col min="5124" max="5124" width="12.42578125" style="1" customWidth="1"/>
    <col min="5125" max="5125" width="37.85546875" style="1" customWidth="1"/>
    <col min="5126" max="5126" width="22.28515625" style="1" customWidth="1"/>
    <col min="5127" max="5127" width="19.7109375" style="1" customWidth="1"/>
    <col min="5128" max="5376" width="17.140625" style="1"/>
    <col min="5377" max="5377" width="4.42578125" style="1" customWidth="1"/>
    <col min="5378" max="5378" width="27.5703125" style="1" customWidth="1"/>
    <col min="5379" max="5379" width="36.42578125" style="1" customWidth="1"/>
    <col min="5380" max="5380" width="12.42578125" style="1" customWidth="1"/>
    <col min="5381" max="5381" width="37.85546875" style="1" customWidth="1"/>
    <col min="5382" max="5382" width="22.28515625" style="1" customWidth="1"/>
    <col min="5383" max="5383" width="19.7109375" style="1" customWidth="1"/>
    <col min="5384" max="5632" width="17.140625" style="1"/>
    <col min="5633" max="5633" width="4.42578125" style="1" customWidth="1"/>
    <col min="5634" max="5634" width="27.5703125" style="1" customWidth="1"/>
    <col min="5635" max="5635" width="36.42578125" style="1" customWidth="1"/>
    <col min="5636" max="5636" width="12.42578125" style="1" customWidth="1"/>
    <col min="5637" max="5637" width="37.85546875" style="1" customWidth="1"/>
    <col min="5638" max="5638" width="22.28515625" style="1" customWidth="1"/>
    <col min="5639" max="5639" width="19.7109375" style="1" customWidth="1"/>
    <col min="5640" max="5888" width="17.140625" style="1"/>
    <col min="5889" max="5889" width="4.42578125" style="1" customWidth="1"/>
    <col min="5890" max="5890" width="27.5703125" style="1" customWidth="1"/>
    <col min="5891" max="5891" width="36.42578125" style="1" customWidth="1"/>
    <col min="5892" max="5892" width="12.42578125" style="1" customWidth="1"/>
    <col min="5893" max="5893" width="37.85546875" style="1" customWidth="1"/>
    <col min="5894" max="5894" width="22.28515625" style="1" customWidth="1"/>
    <col min="5895" max="5895" width="19.7109375" style="1" customWidth="1"/>
    <col min="5896" max="6144" width="17.140625" style="1"/>
    <col min="6145" max="6145" width="4.42578125" style="1" customWidth="1"/>
    <col min="6146" max="6146" width="27.5703125" style="1" customWidth="1"/>
    <col min="6147" max="6147" width="36.42578125" style="1" customWidth="1"/>
    <col min="6148" max="6148" width="12.42578125" style="1" customWidth="1"/>
    <col min="6149" max="6149" width="37.85546875" style="1" customWidth="1"/>
    <col min="6150" max="6150" width="22.28515625" style="1" customWidth="1"/>
    <col min="6151" max="6151" width="19.7109375" style="1" customWidth="1"/>
    <col min="6152" max="6400" width="17.140625" style="1"/>
    <col min="6401" max="6401" width="4.42578125" style="1" customWidth="1"/>
    <col min="6402" max="6402" width="27.5703125" style="1" customWidth="1"/>
    <col min="6403" max="6403" width="36.42578125" style="1" customWidth="1"/>
    <col min="6404" max="6404" width="12.42578125" style="1" customWidth="1"/>
    <col min="6405" max="6405" width="37.85546875" style="1" customWidth="1"/>
    <col min="6406" max="6406" width="22.28515625" style="1" customWidth="1"/>
    <col min="6407" max="6407" width="19.7109375" style="1" customWidth="1"/>
    <col min="6408" max="6656" width="17.140625" style="1"/>
    <col min="6657" max="6657" width="4.42578125" style="1" customWidth="1"/>
    <col min="6658" max="6658" width="27.5703125" style="1" customWidth="1"/>
    <col min="6659" max="6659" width="36.42578125" style="1" customWidth="1"/>
    <col min="6660" max="6660" width="12.42578125" style="1" customWidth="1"/>
    <col min="6661" max="6661" width="37.85546875" style="1" customWidth="1"/>
    <col min="6662" max="6662" width="22.28515625" style="1" customWidth="1"/>
    <col min="6663" max="6663" width="19.7109375" style="1" customWidth="1"/>
    <col min="6664" max="6912" width="17.140625" style="1"/>
    <col min="6913" max="6913" width="4.42578125" style="1" customWidth="1"/>
    <col min="6914" max="6914" width="27.5703125" style="1" customWidth="1"/>
    <col min="6915" max="6915" width="36.42578125" style="1" customWidth="1"/>
    <col min="6916" max="6916" width="12.42578125" style="1" customWidth="1"/>
    <col min="6917" max="6917" width="37.85546875" style="1" customWidth="1"/>
    <col min="6918" max="6918" width="22.28515625" style="1" customWidth="1"/>
    <col min="6919" max="6919" width="19.7109375" style="1" customWidth="1"/>
    <col min="6920" max="7168" width="17.140625" style="1"/>
    <col min="7169" max="7169" width="4.42578125" style="1" customWidth="1"/>
    <col min="7170" max="7170" width="27.5703125" style="1" customWidth="1"/>
    <col min="7171" max="7171" width="36.42578125" style="1" customWidth="1"/>
    <col min="7172" max="7172" width="12.42578125" style="1" customWidth="1"/>
    <col min="7173" max="7173" width="37.85546875" style="1" customWidth="1"/>
    <col min="7174" max="7174" width="22.28515625" style="1" customWidth="1"/>
    <col min="7175" max="7175" width="19.7109375" style="1" customWidth="1"/>
    <col min="7176" max="7424" width="17.140625" style="1"/>
    <col min="7425" max="7425" width="4.42578125" style="1" customWidth="1"/>
    <col min="7426" max="7426" width="27.5703125" style="1" customWidth="1"/>
    <col min="7427" max="7427" width="36.42578125" style="1" customWidth="1"/>
    <col min="7428" max="7428" width="12.42578125" style="1" customWidth="1"/>
    <col min="7429" max="7429" width="37.85546875" style="1" customWidth="1"/>
    <col min="7430" max="7430" width="22.28515625" style="1" customWidth="1"/>
    <col min="7431" max="7431" width="19.7109375" style="1" customWidth="1"/>
    <col min="7432" max="7680" width="17.140625" style="1"/>
    <col min="7681" max="7681" width="4.42578125" style="1" customWidth="1"/>
    <col min="7682" max="7682" width="27.5703125" style="1" customWidth="1"/>
    <col min="7683" max="7683" width="36.42578125" style="1" customWidth="1"/>
    <col min="7684" max="7684" width="12.42578125" style="1" customWidth="1"/>
    <col min="7685" max="7685" width="37.85546875" style="1" customWidth="1"/>
    <col min="7686" max="7686" width="22.28515625" style="1" customWidth="1"/>
    <col min="7687" max="7687" width="19.7109375" style="1" customWidth="1"/>
    <col min="7688" max="7936" width="17.140625" style="1"/>
    <col min="7937" max="7937" width="4.42578125" style="1" customWidth="1"/>
    <col min="7938" max="7938" width="27.5703125" style="1" customWidth="1"/>
    <col min="7939" max="7939" width="36.42578125" style="1" customWidth="1"/>
    <col min="7940" max="7940" width="12.42578125" style="1" customWidth="1"/>
    <col min="7941" max="7941" width="37.85546875" style="1" customWidth="1"/>
    <col min="7942" max="7942" width="22.28515625" style="1" customWidth="1"/>
    <col min="7943" max="7943" width="19.7109375" style="1" customWidth="1"/>
    <col min="7944" max="8192" width="17.140625" style="1"/>
    <col min="8193" max="8193" width="4.42578125" style="1" customWidth="1"/>
    <col min="8194" max="8194" width="27.5703125" style="1" customWidth="1"/>
    <col min="8195" max="8195" width="36.42578125" style="1" customWidth="1"/>
    <col min="8196" max="8196" width="12.42578125" style="1" customWidth="1"/>
    <col min="8197" max="8197" width="37.85546875" style="1" customWidth="1"/>
    <col min="8198" max="8198" width="22.28515625" style="1" customWidth="1"/>
    <col min="8199" max="8199" width="19.7109375" style="1" customWidth="1"/>
    <col min="8200" max="8448" width="17.140625" style="1"/>
    <col min="8449" max="8449" width="4.42578125" style="1" customWidth="1"/>
    <col min="8450" max="8450" width="27.5703125" style="1" customWidth="1"/>
    <col min="8451" max="8451" width="36.42578125" style="1" customWidth="1"/>
    <col min="8452" max="8452" width="12.42578125" style="1" customWidth="1"/>
    <col min="8453" max="8453" width="37.85546875" style="1" customWidth="1"/>
    <col min="8454" max="8454" width="22.28515625" style="1" customWidth="1"/>
    <col min="8455" max="8455" width="19.7109375" style="1" customWidth="1"/>
    <col min="8456" max="8704" width="17.140625" style="1"/>
    <col min="8705" max="8705" width="4.42578125" style="1" customWidth="1"/>
    <col min="8706" max="8706" width="27.5703125" style="1" customWidth="1"/>
    <col min="8707" max="8707" width="36.42578125" style="1" customWidth="1"/>
    <col min="8708" max="8708" width="12.42578125" style="1" customWidth="1"/>
    <col min="8709" max="8709" width="37.85546875" style="1" customWidth="1"/>
    <col min="8710" max="8710" width="22.28515625" style="1" customWidth="1"/>
    <col min="8711" max="8711" width="19.7109375" style="1" customWidth="1"/>
    <col min="8712" max="8960" width="17.140625" style="1"/>
    <col min="8961" max="8961" width="4.42578125" style="1" customWidth="1"/>
    <col min="8962" max="8962" width="27.5703125" style="1" customWidth="1"/>
    <col min="8963" max="8963" width="36.42578125" style="1" customWidth="1"/>
    <col min="8964" max="8964" width="12.42578125" style="1" customWidth="1"/>
    <col min="8965" max="8965" width="37.85546875" style="1" customWidth="1"/>
    <col min="8966" max="8966" width="22.28515625" style="1" customWidth="1"/>
    <col min="8967" max="8967" width="19.7109375" style="1" customWidth="1"/>
    <col min="8968" max="9216" width="17.140625" style="1"/>
    <col min="9217" max="9217" width="4.42578125" style="1" customWidth="1"/>
    <col min="9218" max="9218" width="27.5703125" style="1" customWidth="1"/>
    <col min="9219" max="9219" width="36.42578125" style="1" customWidth="1"/>
    <col min="9220" max="9220" width="12.42578125" style="1" customWidth="1"/>
    <col min="9221" max="9221" width="37.85546875" style="1" customWidth="1"/>
    <col min="9222" max="9222" width="22.28515625" style="1" customWidth="1"/>
    <col min="9223" max="9223" width="19.7109375" style="1" customWidth="1"/>
    <col min="9224" max="9472" width="17.140625" style="1"/>
    <col min="9473" max="9473" width="4.42578125" style="1" customWidth="1"/>
    <col min="9474" max="9474" width="27.5703125" style="1" customWidth="1"/>
    <col min="9475" max="9475" width="36.42578125" style="1" customWidth="1"/>
    <col min="9476" max="9476" width="12.42578125" style="1" customWidth="1"/>
    <col min="9477" max="9477" width="37.85546875" style="1" customWidth="1"/>
    <col min="9478" max="9478" width="22.28515625" style="1" customWidth="1"/>
    <col min="9479" max="9479" width="19.7109375" style="1" customWidth="1"/>
    <col min="9480" max="9728" width="17.140625" style="1"/>
    <col min="9729" max="9729" width="4.42578125" style="1" customWidth="1"/>
    <col min="9730" max="9730" width="27.5703125" style="1" customWidth="1"/>
    <col min="9731" max="9731" width="36.42578125" style="1" customWidth="1"/>
    <col min="9732" max="9732" width="12.42578125" style="1" customWidth="1"/>
    <col min="9733" max="9733" width="37.85546875" style="1" customWidth="1"/>
    <col min="9734" max="9734" width="22.28515625" style="1" customWidth="1"/>
    <col min="9735" max="9735" width="19.7109375" style="1" customWidth="1"/>
    <col min="9736" max="9984" width="17.140625" style="1"/>
    <col min="9985" max="9985" width="4.42578125" style="1" customWidth="1"/>
    <col min="9986" max="9986" width="27.5703125" style="1" customWidth="1"/>
    <col min="9987" max="9987" width="36.42578125" style="1" customWidth="1"/>
    <col min="9988" max="9988" width="12.42578125" style="1" customWidth="1"/>
    <col min="9989" max="9989" width="37.85546875" style="1" customWidth="1"/>
    <col min="9990" max="9990" width="22.28515625" style="1" customWidth="1"/>
    <col min="9991" max="9991" width="19.7109375" style="1" customWidth="1"/>
    <col min="9992" max="10240" width="17.140625" style="1"/>
    <col min="10241" max="10241" width="4.42578125" style="1" customWidth="1"/>
    <col min="10242" max="10242" width="27.5703125" style="1" customWidth="1"/>
    <col min="10243" max="10243" width="36.42578125" style="1" customWidth="1"/>
    <col min="10244" max="10244" width="12.42578125" style="1" customWidth="1"/>
    <col min="10245" max="10245" width="37.85546875" style="1" customWidth="1"/>
    <col min="10246" max="10246" width="22.28515625" style="1" customWidth="1"/>
    <col min="10247" max="10247" width="19.7109375" style="1" customWidth="1"/>
    <col min="10248" max="10496" width="17.140625" style="1"/>
    <col min="10497" max="10497" width="4.42578125" style="1" customWidth="1"/>
    <col min="10498" max="10498" width="27.5703125" style="1" customWidth="1"/>
    <col min="10499" max="10499" width="36.42578125" style="1" customWidth="1"/>
    <col min="10500" max="10500" width="12.42578125" style="1" customWidth="1"/>
    <col min="10501" max="10501" width="37.85546875" style="1" customWidth="1"/>
    <col min="10502" max="10502" width="22.28515625" style="1" customWidth="1"/>
    <col min="10503" max="10503" width="19.7109375" style="1" customWidth="1"/>
    <col min="10504" max="10752" width="17.140625" style="1"/>
    <col min="10753" max="10753" width="4.42578125" style="1" customWidth="1"/>
    <col min="10754" max="10754" width="27.5703125" style="1" customWidth="1"/>
    <col min="10755" max="10755" width="36.42578125" style="1" customWidth="1"/>
    <col min="10756" max="10756" width="12.42578125" style="1" customWidth="1"/>
    <col min="10757" max="10757" width="37.85546875" style="1" customWidth="1"/>
    <col min="10758" max="10758" width="22.28515625" style="1" customWidth="1"/>
    <col min="10759" max="10759" width="19.7109375" style="1" customWidth="1"/>
    <col min="10760" max="11008" width="17.140625" style="1"/>
    <col min="11009" max="11009" width="4.42578125" style="1" customWidth="1"/>
    <col min="11010" max="11010" width="27.5703125" style="1" customWidth="1"/>
    <col min="11011" max="11011" width="36.42578125" style="1" customWidth="1"/>
    <col min="11012" max="11012" width="12.42578125" style="1" customWidth="1"/>
    <col min="11013" max="11013" width="37.85546875" style="1" customWidth="1"/>
    <col min="11014" max="11014" width="22.28515625" style="1" customWidth="1"/>
    <col min="11015" max="11015" width="19.7109375" style="1" customWidth="1"/>
    <col min="11016" max="11264" width="17.140625" style="1"/>
    <col min="11265" max="11265" width="4.42578125" style="1" customWidth="1"/>
    <col min="11266" max="11266" width="27.5703125" style="1" customWidth="1"/>
    <col min="11267" max="11267" width="36.42578125" style="1" customWidth="1"/>
    <col min="11268" max="11268" width="12.42578125" style="1" customWidth="1"/>
    <col min="11269" max="11269" width="37.85546875" style="1" customWidth="1"/>
    <col min="11270" max="11270" width="22.28515625" style="1" customWidth="1"/>
    <col min="11271" max="11271" width="19.7109375" style="1" customWidth="1"/>
    <col min="11272" max="11520" width="17.140625" style="1"/>
    <col min="11521" max="11521" width="4.42578125" style="1" customWidth="1"/>
    <col min="11522" max="11522" width="27.5703125" style="1" customWidth="1"/>
    <col min="11523" max="11523" width="36.42578125" style="1" customWidth="1"/>
    <col min="11524" max="11524" width="12.42578125" style="1" customWidth="1"/>
    <col min="11525" max="11525" width="37.85546875" style="1" customWidth="1"/>
    <col min="11526" max="11526" width="22.28515625" style="1" customWidth="1"/>
    <col min="11527" max="11527" width="19.7109375" style="1" customWidth="1"/>
    <col min="11528" max="11776" width="17.140625" style="1"/>
    <col min="11777" max="11777" width="4.42578125" style="1" customWidth="1"/>
    <col min="11778" max="11778" width="27.5703125" style="1" customWidth="1"/>
    <col min="11779" max="11779" width="36.42578125" style="1" customWidth="1"/>
    <col min="11780" max="11780" width="12.42578125" style="1" customWidth="1"/>
    <col min="11781" max="11781" width="37.85546875" style="1" customWidth="1"/>
    <col min="11782" max="11782" width="22.28515625" style="1" customWidth="1"/>
    <col min="11783" max="11783" width="19.7109375" style="1" customWidth="1"/>
    <col min="11784" max="12032" width="17.140625" style="1"/>
    <col min="12033" max="12033" width="4.42578125" style="1" customWidth="1"/>
    <col min="12034" max="12034" width="27.5703125" style="1" customWidth="1"/>
    <col min="12035" max="12035" width="36.42578125" style="1" customWidth="1"/>
    <col min="12036" max="12036" width="12.42578125" style="1" customWidth="1"/>
    <col min="12037" max="12037" width="37.85546875" style="1" customWidth="1"/>
    <col min="12038" max="12038" width="22.28515625" style="1" customWidth="1"/>
    <col min="12039" max="12039" width="19.7109375" style="1" customWidth="1"/>
    <col min="12040" max="12288" width="17.140625" style="1"/>
    <col min="12289" max="12289" width="4.42578125" style="1" customWidth="1"/>
    <col min="12290" max="12290" width="27.5703125" style="1" customWidth="1"/>
    <col min="12291" max="12291" width="36.42578125" style="1" customWidth="1"/>
    <col min="12292" max="12292" width="12.42578125" style="1" customWidth="1"/>
    <col min="12293" max="12293" width="37.85546875" style="1" customWidth="1"/>
    <col min="12294" max="12294" width="22.28515625" style="1" customWidth="1"/>
    <col min="12295" max="12295" width="19.7109375" style="1" customWidth="1"/>
    <col min="12296" max="12544" width="17.140625" style="1"/>
    <col min="12545" max="12545" width="4.42578125" style="1" customWidth="1"/>
    <col min="12546" max="12546" width="27.5703125" style="1" customWidth="1"/>
    <col min="12547" max="12547" width="36.42578125" style="1" customWidth="1"/>
    <col min="12548" max="12548" width="12.42578125" style="1" customWidth="1"/>
    <col min="12549" max="12549" width="37.85546875" style="1" customWidth="1"/>
    <col min="12550" max="12550" width="22.28515625" style="1" customWidth="1"/>
    <col min="12551" max="12551" width="19.7109375" style="1" customWidth="1"/>
    <col min="12552" max="12800" width="17.140625" style="1"/>
    <col min="12801" max="12801" width="4.42578125" style="1" customWidth="1"/>
    <col min="12802" max="12802" width="27.5703125" style="1" customWidth="1"/>
    <col min="12803" max="12803" width="36.42578125" style="1" customWidth="1"/>
    <col min="12804" max="12804" width="12.42578125" style="1" customWidth="1"/>
    <col min="12805" max="12805" width="37.85546875" style="1" customWidth="1"/>
    <col min="12806" max="12806" width="22.28515625" style="1" customWidth="1"/>
    <col min="12807" max="12807" width="19.7109375" style="1" customWidth="1"/>
    <col min="12808" max="13056" width="17.140625" style="1"/>
    <col min="13057" max="13057" width="4.42578125" style="1" customWidth="1"/>
    <col min="13058" max="13058" width="27.5703125" style="1" customWidth="1"/>
    <col min="13059" max="13059" width="36.42578125" style="1" customWidth="1"/>
    <col min="13060" max="13060" width="12.42578125" style="1" customWidth="1"/>
    <col min="13061" max="13061" width="37.85546875" style="1" customWidth="1"/>
    <col min="13062" max="13062" width="22.28515625" style="1" customWidth="1"/>
    <col min="13063" max="13063" width="19.7109375" style="1" customWidth="1"/>
    <col min="13064" max="13312" width="17.140625" style="1"/>
    <col min="13313" max="13313" width="4.42578125" style="1" customWidth="1"/>
    <col min="13314" max="13314" width="27.5703125" style="1" customWidth="1"/>
    <col min="13315" max="13315" width="36.42578125" style="1" customWidth="1"/>
    <col min="13316" max="13316" width="12.42578125" style="1" customWidth="1"/>
    <col min="13317" max="13317" width="37.85546875" style="1" customWidth="1"/>
    <col min="13318" max="13318" width="22.28515625" style="1" customWidth="1"/>
    <col min="13319" max="13319" width="19.7109375" style="1" customWidth="1"/>
    <col min="13320" max="13568" width="17.140625" style="1"/>
    <col min="13569" max="13569" width="4.42578125" style="1" customWidth="1"/>
    <col min="13570" max="13570" width="27.5703125" style="1" customWidth="1"/>
    <col min="13571" max="13571" width="36.42578125" style="1" customWidth="1"/>
    <col min="13572" max="13572" width="12.42578125" style="1" customWidth="1"/>
    <col min="13573" max="13573" width="37.85546875" style="1" customWidth="1"/>
    <col min="13574" max="13574" width="22.28515625" style="1" customWidth="1"/>
    <col min="13575" max="13575" width="19.7109375" style="1" customWidth="1"/>
    <col min="13576" max="13824" width="17.140625" style="1"/>
    <col min="13825" max="13825" width="4.42578125" style="1" customWidth="1"/>
    <col min="13826" max="13826" width="27.5703125" style="1" customWidth="1"/>
    <col min="13827" max="13827" width="36.42578125" style="1" customWidth="1"/>
    <col min="13828" max="13828" width="12.42578125" style="1" customWidth="1"/>
    <col min="13829" max="13829" width="37.85546875" style="1" customWidth="1"/>
    <col min="13830" max="13830" width="22.28515625" style="1" customWidth="1"/>
    <col min="13831" max="13831" width="19.7109375" style="1" customWidth="1"/>
    <col min="13832" max="14080" width="17.140625" style="1"/>
    <col min="14081" max="14081" width="4.42578125" style="1" customWidth="1"/>
    <col min="14082" max="14082" width="27.5703125" style="1" customWidth="1"/>
    <col min="14083" max="14083" width="36.42578125" style="1" customWidth="1"/>
    <col min="14084" max="14084" width="12.42578125" style="1" customWidth="1"/>
    <col min="14085" max="14085" width="37.85546875" style="1" customWidth="1"/>
    <col min="14086" max="14086" width="22.28515625" style="1" customWidth="1"/>
    <col min="14087" max="14087" width="19.7109375" style="1" customWidth="1"/>
    <col min="14088" max="14336" width="17.140625" style="1"/>
    <col min="14337" max="14337" width="4.42578125" style="1" customWidth="1"/>
    <col min="14338" max="14338" width="27.5703125" style="1" customWidth="1"/>
    <col min="14339" max="14339" width="36.42578125" style="1" customWidth="1"/>
    <col min="14340" max="14340" width="12.42578125" style="1" customWidth="1"/>
    <col min="14341" max="14341" width="37.85546875" style="1" customWidth="1"/>
    <col min="14342" max="14342" width="22.28515625" style="1" customWidth="1"/>
    <col min="14343" max="14343" width="19.7109375" style="1" customWidth="1"/>
    <col min="14344" max="14592" width="17.140625" style="1"/>
    <col min="14593" max="14593" width="4.42578125" style="1" customWidth="1"/>
    <col min="14594" max="14594" width="27.5703125" style="1" customWidth="1"/>
    <col min="14595" max="14595" width="36.42578125" style="1" customWidth="1"/>
    <col min="14596" max="14596" width="12.42578125" style="1" customWidth="1"/>
    <col min="14597" max="14597" width="37.85546875" style="1" customWidth="1"/>
    <col min="14598" max="14598" width="22.28515625" style="1" customWidth="1"/>
    <col min="14599" max="14599" width="19.7109375" style="1" customWidth="1"/>
    <col min="14600" max="14848" width="17.140625" style="1"/>
    <col min="14849" max="14849" width="4.42578125" style="1" customWidth="1"/>
    <col min="14850" max="14850" width="27.5703125" style="1" customWidth="1"/>
    <col min="14851" max="14851" width="36.42578125" style="1" customWidth="1"/>
    <col min="14852" max="14852" width="12.42578125" style="1" customWidth="1"/>
    <col min="14853" max="14853" width="37.85546875" style="1" customWidth="1"/>
    <col min="14854" max="14854" width="22.28515625" style="1" customWidth="1"/>
    <col min="14855" max="14855" width="19.7109375" style="1" customWidth="1"/>
    <col min="14856" max="15104" width="17.140625" style="1"/>
    <col min="15105" max="15105" width="4.42578125" style="1" customWidth="1"/>
    <col min="15106" max="15106" width="27.5703125" style="1" customWidth="1"/>
    <col min="15107" max="15107" width="36.42578125" style="1" customWidth="1"/>
    <col min="15108" max="15108" width="12.42578125" style="1" customWidth="1"/>
    <col min="15109" max="15109" width="37.85546875" style="1" customWidth="1"/>
    <col min="15110" max="15110" width="22.28515625" style="1" customWidth="1"/>
    <col min="15111" max="15111" width="19.7109375" style="1" customWidth="1"/>
    <col min="15112" max="15360" width="17.140625" style="1"/>
    <col min="15361" max="15361" width="4.42578125" style="1" customWidth="1"/>
    <col min="15362" max="15362" width="27.5703125" style="1" customWidth="1"/>
    <col min="15363" max="15363" width="36.42578125" style="1" customWidth="1"/>
    <col min="15364" max="15364" width="12.42578125" style="1" customWidth="1"/>
    <col min="15365" max="15365" width="37.85546875" style="1" customWidth="1"/>
    <col min="15366" max="15366" width="22.28515625" style="1" customWidth="1"/>
    <col min="15367" max="15367" width="19.7109375" style="1" customWidth="1"/>
    <col min="15368" max="15616" width="17.140625" style="1"/>
    <col min="15617" max="15617" width="4.42578125" style="1" customWidth="1"/>
    <col min="15618" max="15618" width="27.5703125" style="1" customWidth="1"/>
    <col min="15619" max="15619" width="36.42578125" style="1" customWidth="1"/>
    <col min="15620" max="15620" width="12.42578125" style="1" customWidth="1"/>
    <col min="15621" max="15621" width="37.85546875" style="1" customWidth="1"/>
    <col min="15622" max="15622" width="22.28515625" style="1" customWidth="1"/>
    <col min="15623" max="15623" width="19.7109375" style="1" customWidth="1"/>
    <col min="15624" max="15872" width="17.140625" style="1"/>
    <col min="15873" max="15873" width="4.42578125" style="1" customWidth="1"/>
    <col min="15874" max="15874" width="27.5703125" style="1" customWidth="1"/>
    <col min="15875" max="15875" width="36.42578125" style="1" customWidth="1"/>
    <col min="15876" max="15876" width="12.42578125" style="1" customWidth="1"/>
    <col min="15877" max="15877" width="37.85546875" style="1" customWidth="1"/>
    <col min="15878" max="15878" width="22.28515625" style="1" customWidth="1"/>
    <col min="15879" max="15879" width="19.7109375" style="1" customWidth="1"/>
    <col min="15880" max="16128" width="17.140625" style="1"/>
    <col min="16129" max="16129" width="4.42578125" style="1" customWidth="1"/>
    <col min="16130" max="16130" width="27.5703125" style="1" customWidth="1"/>
    <col min="16131" max="16131" width="36.42578125" style="1" customWidth="1"/>
    <col min="16132" max="16132" width="12.42578125" style="1" customWidth="1"/>
    <col min="16133" max="16133" width="37.85546875" style="1" customWidth="1"/>
    <col min="16134" max="16134" width="22.28515625" style="1" customWidth="1"/>
    <col min="16135" max="16135" width="19.7109375" style="1" customWidth="1"/>
    <col min="16136" max="16384" width="17.140625" style="1"/>
  </cols>
  <sheetData>
    <row r="1" spans="1:11" ht="49.9" customHeight="1" x14ac:dyDescent="0.2">
      <c r="B1" s="9"/>
      <c r="C1" s="2"/>
      <c r="D1" s="79" t="s">
        <v>131</v>
      </c>
      <c r="E1" s="79"/>
      <c r="F1" s="79"/>
      <c r="G1" s="79"/>
      <c r="H1" s="3"/>
      <c r="I1" s="3"/>
    </row>
    <row r="2" spans="1:11" s="5" customFormat="1" ht="47.25" customHeight="1" x14ac:dyDescent="0.25">
      <c r="A2" s="80" t="s">
        <v>135</v>
      </c>
      <c r="B2" s="80"/>
      <c r="C2" s="80"/>
      <c r="D2" s="80"/>
      <c r="E2" s="80"/>
      <c r="F2" s="80"/>
      <c r="G2" s="80"/>
      <c r="H2" s="4"/>
      <c r="I2" s="4"/>
      <c r="J2" s="4"/>
      <c r="K2" s="4"/>
    </row>
    <row r="4" spans="1:11" ht="49.5" customHeight="1" x14ac:dyDescent="0.2">
      <c r="A4" s="6" t="s">
        <v>103</v>
      </c>
      <c r="B4" s="6" t="s">
        <v>12</v>
      </c>
      <c r="C4" s="6" t="s">
        <v>104</v>
      </c>
      <c r="D4" s="6" t="s">
        <v>105</v>
      </c>
      <c r="E4" s="6" t="s">
        <v>106</v>
      </c>
      <c r="F4" s="6" t="s">
        <v>107</v>
      </c>
      <c r="G4" s="6" t="s">
        <v>108</v>
      </c>
    </row>
    <row r="5" spans="1:11" ht="199.5" customHeight="1" x14ac:dyDescent="0.2">
      <c r="A5" s="7">
        <v>1</v>
      </c>
      <c r="B5" s="81" t="s">
        <v>129</v>
      </c>
      <c r="C5" s="49" t="s">
        <v>45</v>
      </c>
      <c r="D5" s="50" t="s">
        <v>34</v>
      </c>
      <c r="E5" s="8" t="s">
        <v>114</v>
      </c>
      <c r="F5" s="8" t="s">
        <v>120</v>
      </c>
      <c r="G5" s="8" t="s">
        <v>119</v>
      </c>
    </row>
    <row r="6" spans="1:11" ht="162" customHeight="1" x14ac:dyDescent="0.2">
      <c r="A6" s="7">
        <v>2</v>
      </c>
      <c r="B6" s="82"/>
      <c r="C6" s="49" t="s">
        <v>56</v>
      </c>
      <c r="D6" s="50" t="s">
        <v>34</v>
      </c>
      <c r="E6" s="8" t="s">
        <v>117</v>
      </c>
      <c r="F6" s="8" t="s">
        <v>115</v>
      </c>
      <c r="G6" s="8" t="s">
        <v>118</v>
      </c>
    </row>
    <row r="7" spans="1:11" ht="178.5" x14ac:dyDescent="0.2">
      <c r="A7" s="7">
        <v>3</v>
      </c>
      <c r="B7" s="82"/>
      <c r="C7" s="49" t="s">
        <v>113</v>
      </c>
      <c r="D7" s="50" t="s">
        <v>34</v>
      </c>
      <c r="E7" s="8" t="s">
        <v>116</v>
      </c>
      <c r="F7" s="8" t="s">
        <v>115</v>
      </c>
      <c r="G7" s="8" t="s">
        <v>118</v>
      </c>
    </row>
    <row r="8" spans="1:11" ht="229.5" x14ac:dyDescent="0.2">
      <c r="A8" s="7">
        <v>4</v>
      </c>
      <c r="B8" s="82"/>
      <c r="C8" s="49" t="s">
        <v>46</v>
      </c>
      <c r="D8" s="50" t="s">
        <v>34</v>
      </c>
      <c r="E8" s="8" t="s">
        <v>123</v>
      </c>
      <c r="F8" s="8" t="s">
        <v>122</v>
      </c>
      <c r="G8" s="8" t="s">
        <v>121</v>
      </c>
    </row>
  </sheetData>
  <mergeCells count="3">
    <mergeCell ref="D1:G1"/>
    <mergeCell ref="A2:G2"/>
    <mergeCell ref="B5:B8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8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workbookViewId="0">
      <selection activeCell="J13" sqref="J13"/>
    </sheetView>
  </sheetViews>
  <sheetFormatPr defaultRowHeight="12.75" x14ac:dyDescent="0.2"/>
  <cols>
    <col min="1" max="1" width="28.5703125" style="15" customWidth="1"/>
    <col min="2" max="2" width="19.7109375" style="26" customWidth="1"/>
    <col min="3" max="3" width="35.5703125" style="26" customWidth="1"/>
    <col min="4" max="5" width="12.5703125" style="15" customWidth="1"/>
    <col min="6" max="6" width="20.85546875" style="26" customWidth="1"/>
    <col min="7" max="16384" width="9.140625" style="16"/>
  </cols>
  <sheetData>
    <row r="1" spans="1:9" ht="40.5" customHeight="1" x14ac:dyDescent="0.2">
      <c r="A1" s="20"/>
      <c r="B1" s="39"/>
      <c r="C1" s="39"/>
      <c r="D1" s="83" t="s">
        <v>134</v>
      </c>
      <c r="E1" s="83"/>
      <c r="F1" s="83"/>
      <c r="G1" s="27"/>
      <c r="H1" s="27"/>
      <c r="I1" s="27"/>
    </row>
    <row r="2" spans="1:9" x14ac:dyDescent="0.2">
      <c r="A2" s="20"/>
      <c r="B2" s="39"/>
      <c r="C2" s="39"/>
      <c r="D2" s="20"/>
      <c r="E2" s="20"/>
      <c r="F2" s="39"/>
    </row>
    <row r="3" spans="1:9" ht="51" customHeight="1" x14ac:dyDescent="0.2">
      <c r="A3" s="91" t="s">
        <v>137</v>
      </c>
      <c r="B3" s="91"/>
      <c r="C3" s="91"/>
      <c r="D3" s="91"/>
      <c r="E3" s="91"/>
      <c r="F3" s="91"/>
    </row>
    <row r="4" spans="1:9" x14ac:dyDescent="0.2">
      <c r="A4" s="20"/>
      <c r="B4" s="39"/>
      <c r="C4" s="39"/>
      <c r="D4" s="20"/>
      <c r="E4" s="20"/>
      <c r="F4" s="39"/>
    </row>
    <row r="5" spans="1:9" ht="69" customHeight="1" x14ac:dyDescent="0.2">
      <c r="A5" s="32" t="s">
        <v>15</v>
      </c>
      <c r="B5" s="32" t="s">
        <v>16</v>
      </c>
      <c r="C5" s="32" t="s">
        <v>17</v>
      </c>
      <c r="D5" s="92" t="s">
        <v>59</v>
      </c>
      <c r="E5" s="93"/>
      <c r="F5" s="32" t="s">
        <v>18</v>
      </c>
    </row>
    <row r="6" spans="1:9" s="17" customFormat="1" x14ac:dyDescent="0.2">
      <c r="A6" s="32">
        <v>1</v>
      </c>
      <c r="B6" s="40">
        <v>2</v>
      </c>
      <c r="C6" s="32">
        <v>3</v>
      </c>
      <c r="D6" s="92">
        <v>4</v>
      </c>
      <c r="E6" s="94"/>
      <c r="F6" s="32">
        <v>5</v>
      </c>
    </row>
    <row r="7" spans="1:9" s="18" customFormat="1" x14ac:dyDescent="0.2">
      <c r="A7" s="96" t="s">
        <v>97</v>
      </c>
      <c r="B7" s="97"/>
      <c r="C7" s="97"/>
      <c r="D7" s="97"/>
      <c r="E7" s="98"/>
      <c r="F7" s="41"/>
    </row>
    <row r="8" spans="1:9" x14ac:dyDescent="0.2">
      <c r="A8" s="33" t="s">
        <v>70</v>
      </c>
      <c r="B8" s="40" t="s">
        <v>36</v>
      </c>
      <c r="C8" s="33"/>
      <c r="D8" s="25" t="s">
        <v>36</v>
      </c>
      <c r="E8" s="42">
        <f>E9+E10+E11+E12+E13</f>
        <v>1858799</v>
      </c>
      <c r="F8" s="90" t="s">
        <v>100</v>
      </c>
    </row>
    <row r="9" spans="1:9" x14ac:dyDescent="0.2">
      <c r="A9" s="95" t="s">
        <v>60</v>
      </c>
      <c r="B9" s="84" t="s">
        <v>67</v>
      </c>
      <c r="C9" s="87" t="s">
        <v>68</v>
      </c>
      <c r="D9" s="25">
        <v>2017</v>
      </c>
      <c r="E9" s="42">
        <v>364563</v>
      </c>
      <c r="F9" s="90"/>
    </row>
    <row r="10" spans="1:9" x14ac:dyDescent="0.2">
      <c r="A10" s="95"/>
      <c r="B10" s="85"/>
      <c r="C10" s="88"/>
      <c r="D10" s="25">
        <v>2018</v>
      </c>
      <c r="E10" s="42">
        <v>370037</v>
      </c>
      <c r="F10" s="90"/>
    </row>
    <row r="11" spans="1:9" x14ac:dyDescent="0.2">
      <c r="A11" s="95"/>
      <c r="B11" s="85"/>
      <c r="C11" s="88"/>
      <c r="D11" s="25">
        <v>2019</v>
      </c>
      <c r="E11" s="42">
        <v>370037</v>
      </c>
      <c r="F11" s="90"/>
    </row>
    <row r="12" spans="1:9" x14ac:dyDescent="0.2">
      <c r="A12" s="95"/>
      <c r="B12" s="85"/>
      <c r="C12" s="88"/>
      <c r="D12" s="25">
        <v>2020</v>
      </c>
      <c r="E12" s="42">
        <v>377081</v>
      </c>
      <c r="F12" s="90"/>
    </row>
    <row r="13" spans="1:9" x14ac:dyDescent="0.2">
      <c r="A13" s="95"/>
      <c r="B13" s="86"/>
      <c r="C13" s="89"/>
      <c r="D13" s="25">
        <v>2021</v>
      </c>
      <c r="E13" s="42">
        <v>377081</v>
      </c>
      <c r="F13" s="90"/>
    </row>
    <row r="14" spans="1:9" ht="25.5" x14ac:dyDescent="0.2">
      <c r="A14" s="95"/>
      <c r="B14" s="40" t="s">
        <v>8</v>
      </c>
      <c r="C14" s="33"/>
      <c r="D14" s="25" t="s">
        <v>124</v>
      </c>
      <c r="E14" s="42">
        <v>0</v>
      </c>
      <c r="F14" s="90"/>
    </row>
    <row r="15" spans="1:9" ht="38.25" x14ac:dyDescent="0.2">
      <c r="A15" s="95"/>
      <c r="B15" s="40" t="s">
        <v>7</v>
      </c>
      <c r="C15" s="33"/>
      <c r="D15" s="25" t="s">
        <v>124</v>
      </c>
      <c r="E15" s="42">
        <v>0</v>
      </c>
      <c r="F15" s="90"/>
    </row>
    <row r="16" spans="1:9" ht="25.5" x14ac:dyDescent="0.2">
      <c r="A16" s="95"/>
      <c r="B16" s="40" t="s">
        <v>9</v>
      </c>
      <c r="C16" s="33"/>
      <c r="D16" s="25" t="s">
        <v>124</v>
      </c>
      <c r="E16" s="42">
        <v>0</v>
      </c>
      <c r="F16" s="90"/>
    </row>
    <row r="17" spans="1:6" s="18" customFormat="1" x14ac:dyDescent="0.2">
      <c r="A17" s="96" t="s">
        <v>98</v>
      </c>
      <c r="B17" s="97"/>
      <c r="C17" s="97"/>
      <c r="D17" s="97"/>
      <c r="E17" s="98"/>
      <c r="F17" s="43"/>
    </row>
    <row r="18" spans="1:6" x14ac:dyDescent="0.2">
      <c r="A18" s="33" t="s">
        <v>70</v>
      </c>
      <c r="B18" s="40" t="s">
        <v>36</v>
      </c>
      <c r="C18" s="33"/>
      <c r="D18" s="25" t="s">
        <v>36</v>
      </c>
      <c r="E18" s="42">
        <f>E19+E20+E21+E22+E23</f>
        <v>833588</v>
      </c>
      <c r="F18" s="90" t="s">
        <v>100</v>
      </c>
    </row>
    <row r="19" spans="1:6" x14ac:dyDescent="0.2">
      <c r="A19" s="95" t="s">
        <v>71</v>
      </c>
      <c r="B19" s="84" t="s">
        <v>67</v>
      </c>
      <c r="C19" s="87" t="s">
        <v>87</v>
      </c>
      <c r="D19" s="25">
        <v>2017</v>
      </c>
      <c r="E19" s="42">
        <v>163572</v>
      </c>
      <c r="F19" s="90"/>
    </row>
    <row r="20" spans="1:6" x14ac:dyDescent="0.2">
      <c r="A20" s="95"/>
      <c r="B20" s="85"/>
      <c r="C20" s="88"/>
      <c r="D20" s="25">
        <v>2018</v>
      </c>
      <c r="E20" s="42">
        <v>167504</v>
      </c>
      <c r="F20" s="90"/>
    </row>
    <row r="21" spans="1:6" x14ac:dyDescent="0.2">
      <c r="A21" s="95"/>
      <c r="B21" s="85"/>
      <c r="C21" s="88"/>
      <c r="D21" s="25">
        <v>2019</v>
      </c>
      <c r="E21" s="42">
        <v>167504</v>
      </c>
      <c r="F21" s="90"/>
    </row>
    <row r="22" spans="1:6" x14ac:dyDescent="0.2">
      <c r="A22" s="95"/>
      <c r="B22" s="85"/>
      <c r="C22" s="88"/>
      <c r="D22" s="25">
        <v>2020</v>
      </c>
      <c r="E22" s="42">
        <v>167504</v>
      </c>
      <c r="F22" s="90"/>
    </row>
    <row r="23" spans="1:6" x14ac:dyDescent="0.2">
      <c r="A23" s="95"/>
      <c r="B23" s="86"/>
      <c r="C23" s="89"/>
      <c r="D23" s="25">
        <v>2021</v>
      </c>
      <c r="E23" s="42">
        <v>167504</v>
      </c>
      <c r="F23" s="90"/>
    </row>
    <row r="24" spans="1:6" ht="25.5" x14ac:dyDescent="0.2">
      <c r="A24" s="95"/>
      <c r="B24" s="40" t="s">
        <v>8</v>
      </c>
      <c r="C24" s="33"/>
      <c r="D24" s="25" t="s">
        <v>124</v>
      </c>
      <c r="E24" s="42">
        <v>0</v>
      </c>
      <c r="F24" s="90"/>
    </row>
    <row r="25" spans="1:6" ht="38.25" x14ac:dyDescent="0.2">
      <c r="A25" s="95"/>
      <c r="B25" s="40" t="s">
        <v>7</v>
      </c>
      <c r="C25" s="33"/>
      <c r="D25" s="25" t="s">
        <v>124</v>
      </c>
      <c r="E25" s="42">
        <v>0</v>
      </c>
      <c r="F25" s="90"/>
    </row>
    <row r="26" spans="1:6" ht="25.5" x14ac:dyDescent="0.2">
      <c r="A26" s="95"/>
      <c r="B26" s="40" t="s">
        <v>9</v>
      </c>
      <c r="C26" s="33"/>
      <c r="D26" s="25" t="s">
        <v>124</v>
      </c>
      <c r="E26" s="42">
        <v>0</v>
      </c>
      <c r="F26" s="90"/>
    </row>
    <row r="27" spans="1:6" x14ac:dyDescent="0.2">
      <c r="A27" s="33" t="s">
        <v>70</v>
      </c>
      <c r="B27" s="40" t="s">
        <v>36</v>
      </c>
      <c r="C27" s="33"/>
      <c r="D27" s="25" t="s">
        <v>36</v>
      </c>
      <c r="E27" s="42">
        <f>E28+E29+E30+E31+E32</f>
        <v>104470</v>
      </c>
      <c r="F27" s="90" t="s">
        <v>100</v>
      </c>
    </row>
    <row r="28" spans="1:6" x14ac:dyDescent="0.2">
      <c r="A28" s="95" t="s">
        <v>72</v>
      </c>
      <c r="B28" s="84" t="s">
        <v>14</v>
      </c>
      <c r="C28" s="87" t="s">
        <v>87</v>
      </c>
      <c r="D28" s="25">
        <v>2017</v>
      </c>
      <c r="E28" s="42">
        <v>20486</v>
      </c>
      <c r="F28" s="90"/>
    </row>
    <row r="29" spans="1:6" x14ac:dyDescent="0.2">
      <c r="A29" s="95"/>
      <c r="B29" s="85"/>
      <c r="C29" s="88"/>
      <c r="D29" s="25">
        <v>2018</v>
      </c>
      <c r="E29" s="42">
        <v>20996</v>
      </c>
      <c r="F29" s="90"/>
    </row>
    <row r="30" spans="1:6" x14ac:dyDescent="0.2">
      <c r="A30" s="95"/>
      <c r="B30" s="85"/>
      <c r="C30" s="88"/>
      <c r="D30" s="25">
        <v>2019</v>
      </c>
      <c r="E30" s="42">
        <v>20996</v>
      </c>
      <c r="F30" s="90"/>
    </row>
    <row r="31" spans="1:6" x14ac:dyDescent="0.2">
      <c r="A31" s="95"/>
      <c r="B31" s="85"/>
      <c r="C31" s="88"/>
      <c r="D31" s="25">
        <v>2020</v>
      </c>
      <c r="E31" s="42">
        <v>20996</v>
      </c>
      <c r="F31" s="90"/>
    </row>
    <row r="32" spans="1:6" x14ac:dyDescent="0.2">
      <c r="A32" s="95"/>
      <c r="B32" s="86"/>
      <c r="C32" s="89"/>
      <c r="D32" s="25">
        <v>2021</v>
      </c>
      <c r="E32" s="42">
        <v>20996</v>
      </c>
      <c r="F32" s="90"/>
    </row>
    <row r="33" spans="1:6" ht="25.5" x14ac:dyDescent="0.2">
      <c r="A33" s="95"/>
      <c r="B33" s="40" t="s">
        <v>8</v>
      </c>
      <c r="C33" s="44"/>
      <c r="D33" s="25" t="s">
        <v>124</v>
      </c>
      <c r="E33" s="42">
        <v>0</v>
      </c>
      <c r="F33" s="90"/>
    </row>
    <row r="34" spans="1:6" ht="38.25" x14ac:dyDescent="0.2">
      <c r="A34" s="95"/>
      <c r="B34" s="40" t="s">
        <v>7</v>
      </c>
      <c r="C34" s="33"/>
      <c r="D34" s="25" t="s">
        <v>124</v>
      </c>
      <c r="E34" s="42">
        <v>0</v>
      </c>
      <c r="F34" s="90"/>
    </row>
    <row r="35" spans="1:6" ht="25.5" x14ac:dyDescent="0.2">
      <c r="A35" s="95"/>
      <c r="B35" s="40" t="s">
        <v>9</v>
      </c>
      <c r="C35" s="33"/>
      <c r="D35" s="25" t="s">
        <v>124</v>
      </c>
      <c r="E35" s="42">
        <v>0</v>
      </c>
      <c r="F35" s="90"/>
    </row>
    <row r="36" spans="1:6" x14ac:dyDescent="0.2">
      <c r="A36" s="33" t="s">
        <v>70</v>
      </c>
      <c r="B36" s="40" t="s">
        <v>36</v>
      </c>
      <c r="C36" s="33"/>
      <c r="D36" s="25" t="s">
        <v>36</v>
      </c>
      <c r="E36" s="42">
        <f>E37+E38+E39+E40+E41</f>
        <v>66682</v>
      </c>
      <c r="F36" s="90" t="s">
        <v>100</v>
      </c>
    </row>
    <row r="37" spans="1:6" x14ac:dyDescent="0.2">
      <c r="A37" s="95" t="s">
        <v>73</v>
      </c>
      <c r="B37" s="84" t="s">
        <v>14</v>
      </c>
      <c r="C37" s="87" t="s">
        <v>87</v>
      </c>
      <c r="D37" s="25">
        <v>2017</v>
      </c>
      <c r="E37" s="42">
        <v>13038</v>
      </c>
      <c r="F37" s="90"/>
    </row>
    <row r="38" spans="1:6" x14ac:dyDescent="0.2">
      <c r="A38" s="95"/>
      <c r="B38" s="85"/>
      <c r="C38" s="88"/>
      <c r="D38" s="25">
        <v>2018</v>
      </c>
      <c r="E38" s="42">
        <v>13411</v>
      </c>
      <c r="F38" s="90"/>
    </row>
    <row r="39" spans="1:6" x14ac:dyDescent="0.2">
      <c r="A39" s="95"/>
      <c r="B39" s="85"/>
      <c r="C39" s="88"/>
      <c r="D39" s="25">
        <v>2019</v>
      </c>
      <c r="E39" s="42">
        <v>13411</v>
      </c>
      <c r="F39" s="90"/>
    </row>
    <row r="40" spans="1:6" x14ac:dyDescent="0.2">
      <c r="A40" s="95"/>
      <c r="B40" s="85"/>
      <c r="C40" s="88"/>
      <c r="D40" s="25">
        <v>2020</v>
      </c>
      <c r="E40" s="42">
        <v>13411</v>
      </c>
      <c r="F40" s="90"/>
    </row>
    <row r="41" spans="1:6" x14ac:dyDescent="0.2">
      <c r="A41" s="95"/>
      <c r="B41" s="86"/>
      <c r="C41" s="89"/>
      <c r="D41" s="25">
        <v>2021</v>
      </c>
      <c r="E41" s="42">
        <v>13411</v>
      </c>
      <c r="F41" s="90"/>
    </row>
    <row r="42" spans="1:6" ht="25.5" x14ac:dyDescent="0.2">
      <c r="A42" s="95"/>
      <c r="B42" s="40" t="s">
        <v>8</v>
      </c>
      <c r="C42" s="44"/>
      <c r="D42" s="25" t="s">
        <v>124</v>
      </c>
      <c r="E42" s="42">
        <v>0</v>
      </c>
      <c r="F42" s="90"/>
    </row>
    <row r="43" spans="1:6" ht="38.25" x14ac:dyDescent="0.2">
      <c r="A43" s="95"/>
      <c r="B43" s="40" t="s">
        <v>7</v>
      </c>
      <c r="C43" s="33"/>
      <c r="D43" s="25" t="s">
        <v>124</v>
      </c>
      <c r="E43" s="42">
        <v>0</v>
      </c>
      <c r="F43" s="90"/>
    </row>
    <row r="44" spans="1:6" ht="25.5" x14ac:dyDescent="0.2">
      <c r="A44" s="95"/>
      <c r="B44" s="40" t="s">
        <v>9</v>
      </c>
      <c r="C44" s="33"/>
      <c r="D44" s="25" t="s">
        <v>124</v>
      </c>
      <c r="E44" s="42">
        <v>0</v>
      </c>
      <c r="F44" s="90"/>
    </row>
    <row r="45" spans="1:6" x14ac:dyDescent="0.2">
      <c r="A45" s="33" t="s">
        <v>70</v>
      </c>
      <c r="B45" s="40" t="s">
        <v>36</v>
      </c>
      <c r="C45" s="33"/>
      <c r="D45" s="25" t="s">
        <v>36</v>
      </c>
      <c r="E45" s="42">
        <f>E46+E47+E48+E49+E50</f>
        <v>210951</v>
      </c>
      <c r="F45" s="90" t="s">
        <v>100</v>
      </c>
    </row>
    <row r="46" spans="1:6" x14ac:dyDescent="0.2">
      <c r="A46" s="95" t="s">
        <v>74</v>
      </c>
      <c r="B46" s="84" t="s">
        <v>14</v>
      </c>
      <c r="C46" s="87" t="s">
        <v>87</v>
      </c>
      <c r="D46" s="25">
        <v>2017</v>
      </c>
      <c r="E46" s="42">
        <v>40291</v>
      </c>
      <c r="F46" s="90"/>
    </row>
    <row r="47" spans="1:6" x14ac:dyDescent="0.2">
      <c r="A47" s="95"/>
      <c r="B47" s="85"/>
      <c r="C47" s="88"/>
      <c r="D47" s="25">
        <v>2018</v>
      </c>
      <c r="E47" s="42">
        <v>42665</v>
      </c>
      <c r="F47" s="90"/>
    </row>
    <row r="48" spans="1:6" x14ac:dyDescent="0.2">
      <c r="A48" s="95"/>
      <c r="B48" s="85"/>
      <c r="C48" s="88"/>
      <c r="D48" s="25">
        <v>2019</v>
      </c>
      <c r="E48" s="42">
        <v>42665</v>
      </c>
      <c r="F48" s="90"/>
    </row>
    <row r="49" spans="1:6" x14ac:dyDescent="0.2">
      <c r="A49" s="95"/>
      <c r="B49" s="85"/>
      <c r="C49" s="88"/>
      <c r="D49" s="25">
        <v>2020</v>
      </c>
      <c r="E49" s="42">
        <v>42665</v>
      </c>
      <c r="F49" s="90"/>
    </row>
    <row r="50" spans="1:6" x14ac:dyDescent="0.2">
      <c r="A50" s="95"/>
      <c r="B50" s="86"/>
      <c r="C50" s="89"/>
      <c r="D50" s="25">
        <v>2021</v>
      </c>
      <c r="E50" s="42">
        <v>42665</v>
      </c>
      <c r="F50" s="90"/>
    </row>
    <row r="51" spans="1:6" ht="25.5" x14ac:dyDescent="0.2">
      <c r="A51" s="95"/>
      <c r="B51" s="40" t="s">
        <v>8</v>
      </c>
      <c r="C51" s="44"/>
      <c r="D51" s="25" t="s">
        <v>124</v>
      </c>
      <c r="E51" s="42">
        <v>0</v>
      </c>
      <c r="F51" s="90"/>
    </row>
    <row r="52" spans="1:6" ht="38.25" x14ac:dyDescent="0.2">
      <c r="A52" s="95"/>
      <c r="B52" s="40" t="s">
        <v>7</v>
      </c>
      <c r="C52" s="33"/>
      <c r="D52" s="25" t="s">
        <v>124</v>
      </c>
      <c r="E52" s="42">
        <v>0</v>
      </c>
      <c r="F52" s="90"/>
    </row>
    <row r="53" spans="1:6" ht="25.5" x14ac:dyDescent="0.2">
      <c r="A53" s="95"/>
      <c r="B53" s="40" t="s">
        <v>9</v>
      </c>
      <c r="C53" s="33"/>
      <c r="D53" s="25" t="s">
        <v>124</v>
      </c>
      <c r="E53" s="42">
        <v>0</v>
      </c>
      <c r="F53" s="90"/>
    </row>
    <row r="54" spans="1:6" x14ac:dyDescent="0.2">
      <c r="A54" s="33" t="s">
        <v>70</v>
      </c>
      <c r="B54" s="40" t="s">
        <v>36</v>
      </c>
      <c r="C54" s="33"/>
      <c r="D54" s="25" t="s">
        <v>36</v>
      </c>
      <c r="E54" s="42">
        <f>E55+E56+E57+E58+E59</f>
        <v>187205</v>
      </c>
      <c r="F54" s="90" t="s">
        <v>100</v>
      </c>
    </row>
    <row r="55" spans="1:6" x14ac:dyDescent="0.2">
      <c r="A55" s="95" t="s">
        <v>75</v>
      </c>
      <c r="B55" s="84" t="s">
        <v>14</v>
      </c>
      <c r="C55" s="87" t="s">
        <v>87</v>
      </c>
      <c r="D55" s="25">
        <v>2017</v>
      </c>
      <c r="E55" s="42">
        <v>36421</v>
      </c>
      <c r="F55" s="90"/>
    </row>
    <row r="56" spans="1:6" x14ac:dyDescent="0.2">
      <c r="A56" s="95"/>
      <c r="B56" s="85"/>
      <c r="C56" s="88"/>
      <c r="D56" s="25">
        <v>2018</v>
      </c>
      <c r="E56" s="42">
        <v>37696</v>
      </c>
      <c r="F56" s="90"/>
    </row>
    <row r="57" spans="1:6" x14ac:dyDescent="0.2">
      <c r="A57" s="95"/>
      <c r="B57" s="85"/>
      <c r="C57" s="88"/>
      <c r="D57" s="25">
        <v>2019</v>
      </c>
      <c r="E57" s="42">
        <v>37696</v>
      </c>
      <c r="F57" s="90"/>
    </row>
    <row r="58" spans="1:6" x14ac:dyDescent="0.2">
      <c r="A58" s="95"/>
      <c r="B58" s="85"/>
      <c r="C58" s="88"/>
      <c r="D58" s="25">
        <v>2020</v>
      </c>
      <c r="E58" s="42">
        <v>37696</v>
      </c>
      <c r="F58" s="90"/>
    </row>
    <row r="59" spans="1:6" x14ac:dyDescent="0.2">
      <c r="A59" s="95"/>
      <c r="B59" s="86"/>
      <c r="C59" s="89"/>
      <c r="D59" s="25">
        <v>2021</v>
      </c>
      <c r="E59" s="42">
        <v>37696</v>
      </c>
      <c r="F59" s="90"/>
    </row>
    <row r="60" spans="1:6" ht="25.5" x14ac:dyDescent="0.2">
      <c r="A60" s="95"/>
      <c r="B60" s="40" t="s">
        <v>8</v>
      </c>
      <c r="C60" s="44"/>
      <c r="D60" s="25" t="s">
        <v>124</v>
      </c>
      <c r="E60" s="42">
        <v>0</v>
      </c>
      <c r="F60" s="90"/>
    </row>
    <row r="61" spans="1:6" ht="38.25" x14ac:dyDescent="0.2">
      <c r="A61" s="95"/>
      <c r="B61" s="40" t="s">
        <v>7</v>
      </c>
      <c r="C61" s="33"/>
      <c r="D61" s="25" t="s">
        <v>124</v>
      </c>
      <c r="E61" s="42">
        <v>0</v>
      </c>
      <c r="F61" s="90"/>
    </row>
    <row r="62" spans="1:6" ht="25.5" x14ac:dyDescent="0.2">
      <c r="A62" s="95"/>
      <c r="B62" s="40" t="s">
        <v>9</v>
      </c>
      <c r="C62" s="33"/>
      <c r="D62" s="25" t="s">
        <v>124</v>
      </c>
      <c r="E62" s="42">
        <v>0</v>
      </c>
      <c r="F62" s="90"/>
    </row>
    <row r="63" spans="1:6" s="18" customFormat="1" x14ac:dyDescent="0.2">
      <c r="A63" s="96" t="s">
        <v>99</v>
      </c>
      <c r="B63" s="97"/>
      <c r="C63" s="97"/>
      <c r="D63" s="97"/>
      <c r="E63" s="98"/>
      <c r="F63" s="45" t="s">
        <v>100</v>
      </c>
    </row>
    <row r="64" spans="1:6" ht="25.5" x14ac:dyDescent="0.2">
      <c r="A64" s="33" t="s">
        <v>70</v>
      </c>
      <c r="B64" s="40" t="s">
        <v>14</v>
      </c>
      <c r="C64" s="33"/>
      <c r="D64" s="25" t="s">
        <v>124</v>
      </c>
      <c r="E64" s="42">
        <v>0</v>
      </c>
      <c r="F64" s="90" t="s">
        <v>100</v>
      </c>
    </row>
    <row r="65" spans="1:6" x14ac:dyDescent="0.2">
      <c r="A65" s="87" t="s">
        <v>77</v>
      </c>
      <c r="B65" s="84" t="s">
        <v>8</v>
      </c>
      <c r="C65" s="87"/>
      <c r="D65" s="25" t="s">
        <v>36</v>
      </c>
      <c r="E65" s="42">
        <f>E66+E67+E68+E69+E70</f>
        <v>5244</v>
      </c>
      <c r="F65" s="90"/>
    </row>
    <row r="66" spans="1:6" x14ac:dyDescent="0.2">
      <c r="A66" s="88"/>
      <c r="B66" s="85"/>
      <c r="C66" s="88"/>
      <c r="D66" s="25">
        <v>2017</v>
      </c>
      <c r="E66" s="42">
        <v>1748</v>
      </c>
      <c r="F66" s="90"/>
    </row>
    <row r="67" spans="1:6" x14ac:dyDescent="0.2">
      <c r="A67" s="88"/>
      <c r="B67" s="85"/>
      <c r="C67" s="88"/>
      <c r="D67" s="25">
        <v>2018</v>
      </c>
      <c r="E67" s="42">
        <v>1748</v>
      </c>
      <c r="F67" s="90"/>
    </row>
    <row r="68" spans="1:6" x14ac:dyDescent="0.2">
      <c r="A68" s="88"/>
      <c r="B68" s="85"/>
      <c r="C68" s="88"/>
      <c r="D68" s="25">
        <v>2019</v>
      </c>
      <c r="E68" s="42">
        <v>1748</v>
      </c>
      <c r="F68" s="90"/>
    </row>
    <row r="69" spans="1:6" x14ac:dyDescent="0.2">
      <c r="A69" s="88"/>
      <c r="B69" s="85"/>
      <c r="C69" s="88"/>
      <c r="D69" s="25">
        <v>2020</v>
      </c>
      <c r="E69" s="42">
        <v>0</v>
      </c>
      <c r="F69" s="90"/>
    </row>
    <row r="70" spans="1:6" x14ac:dyDescent="0.2">
      <c r="A70" s="88"/>
      <c r="B70" s="86"/>
      <c r="C70" s="89"/>
      <c r="D70" s="25">
        <v>2021</v>
      </c>
      <c r="E70" s="42">
        <v>0</v>
      </c>
      <c r="F70" s="90"/>
    </row>
    <row r="71" spans="1:6" ht="29.25" customHeight="1" x14ac:dyDescent="0.2">
      <c r="A71" s="88"/>
      <c r="B71" s="40" t="s">
        <v>7</v>
      </c>
      <c r="C71" s="33"/>
      <c r="D71" s="25" t="s">
        <v>124</v>
      </c>
      <c r="E71" s="42">
        <v>0</v>
      </c>
      <c r="F71" s="90"/>
    </row>
    <row r="72" spans="1:6" ht="25.5" x14ac:dyDescent="0.2">
      <c r="A72" s="89"/>
      <c r="B72" s="40" t="s">
        <v>9</v>
      </c>
      <c r="C72" s="33"/>
      <c r="D72" s="25" t="s">
        <v>124</v>
      </c>
      <c r="E72" s="42">
        <v>0</v>
      </c>
      <c r="F72" s="90"/>
    </row>
    <row r="73" spans="1:6" ht="25.5" x14ac:dyDescent="0.2">
      <c r="A73" s="33" t="s">
        <v>70</v>
      </c>
      <c r="B73" s="40" t="s">
        <v>14</v>
      </c>
      <c r="C73" s="33"/>
      <c r="D73" s="25" t="s">
        <v>124</v>
      </c>
      <c r="E73" s="42">
        <v>0</v>
      </c>
      <c r="F73" s="90" t="s">
        <v>100</v>
      </c>
    </row>
    <row r="74" spans="1:6" x14ac:dyDescent="0.2">
      <c r="A74" s="87" t="s">
        <v>127</v>
      </c>
      <c r="B74" s="84" t="s">
        <v>8</v>
      </c>
      <c r="C74" s="87"/>
      <c r="D74" s="25" t="s">
        <v>36</v>
      </c>
      <c r="E74" s="42">
        <f>E75+E76+E77+E78+E79</f>
        <v>6991</v>
      </c>
      <c r="F74" s="90"/>
    </row>
    <row r="75" spans="1:6" x14ac:dyDescent="0.2">
      <c r="A75" s="88"/>
      <c r="B75" s="85"/>
      <c r="C75" s="88"/>
      <c r="D75" s="25">
        <v>2017</v>
      </c>
      <c r="E75" s="42">
        <v>6991</v>
      </c>
      <c r="F75" s="90"/>
    </row>
    <row r="76" spans="1:6" x14ac:dyDescent="0.2">
      <c r="A76" s="88"/>
      <c r="B76" s="85"/>
      <c r="C76" s="88"/>
      <c r="D76" s="25">
        <v>2018</v>
      </c>
      <c r="E76" s="42">
        <v>0</v>
      </c>
      <c r="F76" s="90"/>
    </row>
    <row r="77" spans="1:6" x14ac:dyDescent="0.2">
      <c r="A77" s="88"/>
      <c r="B77" s="85"/>
      <c r="C77" s="88"/>
      <c r="D77" s="25">
        <v>2019</v>
      </c>
      <c r="E77" s="42">
        <v>0</v>
      </c>
      <c r="F77" s="90"/>
    </row>
    <row r="78" spans="1:6" x14ac:dyDescent="0.2">
      <c r="A78" s="88"/>
      <c r="B78" s="85"/>
      <c r="C78" s="88"/>
      <c r="D78" s="25">
        <v>2020</v>
      </c>
      <c r="E78" s="42">
        <v>0</v>
      </c>
      <c r="F78" s="90"/>
    </row>
    <row r="79" spans="1:6" x14ac:dyDescent="0.2">
      <c r="A79" s="88"/>
      <c r="B79" s="86"/>
      <c r="C79" s="89"/>
      <c r="D79" s="25">
        <v>2021</v>
      </c>
      <c r="E79" s="42">
        <v>0</v>
      </c>
      <c r="F79" s="90"/>
    </row>
    <row r="80" spans="1:6" ht="29.25" customHeight="1" x14ac:dyDescent="0.2">
      <c r="A80" s="88"/>
      <c r="B80" s="40" t="s">
        <v>7</v>
      </c>
      <c r="C80" s="33"/>
      <c r="D80" s="25" t="s">
        <v>124</v>
      </c>
      <c r="E80" s="42">
        <v>0</v>
      </c>
      <c r="F80" s="90"/>
    </row>
    <row r="81" spans="1:6" ht="25.5" x14ac:dyDescent="0.2">
      <c r="A81" s="89"/>
      <c r="B81" s="40" t="s">
        <v>9</v>
      </c>
      <c r="C81" s="33"/>
      <c r="D81" s="25" t="s">
        <v>124</v>
      </c>
      <c r="E81" s="42">
        <v>0</v>
      </c>
      <c r="F81" s="90"/>
    </row>
    <row r="82" spans="1:6" ht="25.5" x14ac:dyDescent="0.2">
      <c r="A82" s="33" t="s">
        <v>70</v>
      </c>
      <c r="B82" s="40" t="s">
        <v>14</v>
      </c>
      <c r="C82" s="33"/>
      <c r="D82" s="25" t="s">
        <v>124</v>
      </c>
      <c r="E82" s="42">
        <v>0</v>
      </c>
      <c r="F82" s="90" t="s">
        <v>100</v>
      </c>
    </row>
    <row r="83" spans="1:6" ht="64.5" customHeight="1" x14ac:dyDescent="0.2">
      <c r="A83" s="46" t="s">
        <v>90</v>
      </c>
      <c r="B83" s="84" t="s">
        <v>8</v>
      </c>
      <c r="C83" s="87" t="s">
        <v>94</v>
      </c>
      <c r="D83" s="25" t="s">
        <v>36</v>
      </c>
      <c r="E83" s="42">
        <f>E84+E85+E86+E87+E88</f>
        <v>47287</v>
      </c>
      <c r="F83" s="90"/>
    </row>
    <row r="84" spans="1:6" ht="64.5" customHeight="1" x14ac:dyDescent="0.2">
      <c r="A84" s="47"/>
      <c r="B84" s="85"/>
      <c r="C84" s="88"/>
      <c r="D84" s="25">
        <v>2017</v>
      </c>
      <c r="E84" s="42">
        <v>5439</v>
      </c>
      <c r="F84" s="90"/>
    </row>
    <row r="85" spans="1:6" ht="64.5" customHeight="1" x14ac:dyDescent="0.2">
      <c r="A85" s="47"/>
      <c r="B85" s="85"/>
      <c r="C85" s="88"/>
      <c r="D85" s="25">
        <v>2018</v>
      </c>
      <c r="E85" s="42">
        <v>5507</v>
      </c>
      <c r="F85" s="90"/>
    </row>
    <row r="86" spans="1:6" ht="64.5" customHeight="1" x14ac:dyDescent="0.2">
      <c r="A86" s="47"/>
      <c r="B86" s="85"/>
      <c r="C86" s="88"/>
      <c r="D86" s="25">
        <v>2019</v>
      </c>
      <c r="E86" s="42">
        <v>5571</v>
      </c>
      <c r="F86" s="90"/>
    </row>
    <row r="87" spans="1:6" ht="64.5" customHeight="1" x14ac:dyDescent="0.2">
      <c r="A87" s="47"/>
      <c r="B87" s="85"/>
      <c r="C87" s="88"/>
      <c r="D87" s="25">
        <v>2020</v>
      </c>
      <c r="E87" s="42">
        <v>15385</v>
      </c>
      <c r="F87" s="90"/>
    </row>
    <row r="88" spans="1:6" ht="64.5" customHeight="1" x14ac:dyDescent="0.2">
      <c r="A88" s="47"/>
      <c r="B88" s="86"/>
      <c r="C88" s="89"/>
      <c r="D88" s="25">
        <v>2021</v>
      </c>
      <c r="E88" s="42">
        <v>15385</v>
      </c>
      <c r="F88" s="90"/>
    </row>
    <row r="89" spans="1:6" ht="29.25" customHeight="1" x14ac:dyDescent="0.2">
      <c r="A89" s="47"/>
      <c r="B89" s="40" t="s">
        <v>7</v>
      </c>
      <c r="C89" s="33"/>
      <c r="D89" s="25" t="s">
        <v>124</v>
      </c>
      <c r="E89" s="42">
        <v>0</v>
      </c>
      <c r="F89" s="90"/>
    </row>
    <row r="90" spans="1:6" ht="25.5" x14ac:dyDescent="0.2">
      <c r="A90" s="48"/>
      <c r="B90" s="40" t="s">
        <v>9</v>
      </c>
      <c r="C90" s="33"/>
      <c r="D90" s="25" t="s">
        <v>124</v>
      </c>
      <c r="E90" s="42">
        <v>0</v>
      </c>
      <c r="F90" s="90"/>
    </row>
    <row r="91" spans="1:6" x14ac:dyDescent="0.2">
      <c r="A91" s="26"/>
      <c r="C91" s="15"/>
      <c r="E91" s="26"/>
      <c r="F91" s="16"/>
    </row>
    <row r="92" spans="1:6" x14ac:dyDescent="0.2">
      <c r="A92" s="26"/>
      <c r="C92" s="15"/>
      <c r="E92" s="26"/>
      <c r="F92" s="16"/>
    </row>
    <row r="93" spans="1:6" x14ac:dyDescent="0.2">
      <c r="A93" s="26"/>
      <c r="C93" s="15"/>
      <c r="E93" s="26"/>
      <c r="F93" s="16"/>
    </row>
    <row r="94" spans="1:6" x14ac:dyDescent="0.2">
      <c r="A94" s="26"/>
      <c r="C94" s="15"/>
      <c r="E94" s="26"/>
      <c r="F94" s="16"/>
    </row>
    <row r="95" spans="1:6" x14ac:dyDescent="0.2">
      <c r="A95" s="26"/>
      <c r="C95" s="15"/>
      <c r="E95" s="26"/>
      <c r="F95" s="16"/>
    </row>
    <row r="96" spans="1:6" x14ac:dyDescent="0.2">
      <c r="A96" s="26"/>
      <c r="C96" s="15"/>
      <c r="E96" s="26"/>
      <c r="F96" s="16"/>
    </row>
    <row r="97" spans="1:6" x14ac:dyDescent="0.2">
      <c r="A97" s="26"/>
      <c r="C97" s="15"/>
      <c r="E97" s="26"/>
      <c r="F97" s="16"/>
    </row>
    <row r="98" spans="1:6" x14ac:dyDescent="0.2">
      <c r="A98" s="26"/>
      <c r="C98" s="15"/>
      <c r="E98" s="26"/>
      <c r="F98" s="16"/>
    </row>
    <row r="99" spans="1:6" x14ac:dyDescent="0.2">
      <c r="A99" s="26"/>
      <c r="C99" s="15"/>
      <c r="E99" s="26"/>
      <c r="F99" s="16"/>
    </row>
    <row r="100" spans="1:6" x14ac:dyDescent="0.2">
      <c r="A100" s="26"/>
      <c r="C100" s="15"/>
      <c r="E100" s="26"/>
      <c r="F100" s="16"/>
    </row>
    <row r="101" spans="1:6" x14ac:dyDescent="0.2">
      <c r="A101" s="26"/>
      <c r="C101" s="15"/>
      <c r="E101" s="26"/>
      <c r="F101" s="16"/>
    </row>
    <row r="102" spans="1:6" x14ac:dyDescent="0.2">
      <c r="A102" s="26"/>
      <c r="C102" s="15"/>
      <c r="E102" s="26"/>
      <c r="F102" s="16"/>
    </row>
    <row r="103" spans="1:6" x14ac:dyDescent="0.2">
      <c r="A103" s="26"/>
      <c r="C103" s="15"/>
      <c r="E103" s="26"/>
      <c r="F103" s="16"/>
    </row>
    <row r="104" spans="1:6" x14ac:dyDescent="0.2">
      <c r="A104" s="26"/>
      <c r="C104" s="15"/>
      <c r="E104" s="26"/>
      <c r="F104" s="16"/>
    </row>
    <row r="105" spans="1:6" x14ac:dyDescent="0.2">
      <c r="A105" s="26"/>
      <c r="C105" s="15"/>
      <c r="E105" s="26"/>
      <c r="F105" s="16"/>
    </row>
    <row r="106" spans="1:6" x14ac:dyDescent="0.2">
      <c r="A106" s="26"/>
      <c r="C106" s="15"/>
      <c r="E106" s="26"/>
      <c r="F106" s="16"/>
    </row>
    <row r="107" spans="1:6" x14ac:dyDescent="0.2">
      <c r="A107" s="26"/>
      <c r="C107" s="15"/>
      <c r="E107" s="26"/>
      <c r="F107" s="16"/>
    </row>
    <row r="108" spans="1:6" x14ac:dyDescent="0.2">
      <c r="A108" s="26"/>
      <c r="C108" s="15"/>
      <c r="E108" s="26"/>
      <c r="F108" s="16"/>
    </row>
    <row r="109" spans="1:6" x14ac:dyDescent="0.2">
      <c r="A109" s="26"/>
      <c r="C109" s="15"/>
      <c r="E109" s="26"/>
      <c r="F109" s="16"/>
    </row>
    <row r="110" spans="1:6" x14ac:dyDescent="0.2">
      <c r="A110" s="26"/>
      <c r="C110" s="15"/>
      <c r="E110" s="26"/>
      <c r="F110" s="16"/>
    </row>
    <row r="111" spans="1:6" x14ac:dyDescent="0.2">
      <c r="A111" s="26"/>
      <c r="C111" s="15"/>
      <c r="E111" s="26"/>
      <c r="F111" s="16"/>
    </row>
    <row r="112" spans="1:6" x14ac:dyDescent="0.2">
      <c r="A112" s="26"/>
      <c r="C112" s="15"/>
      <c r="E112" s="26"/>
      <c r="F112" s="16"/>
    </row>
    <row r="113" spans="1:6" x14ac:dyDescent="0.2">
      <c r="A113" s="26"/>
      <c r="C113" s="15"/>
      <c r="E113" s="26"/>
      <c r="F113" s="16"/>
    </row>
    <row r="114" spans="1:6" x14ac:dyDescent="0.2">
      <c r="A114" s="26"/>
      <c r="C114" s="15"/>
      <c r="E114" s="26"/>
      <c r="F114" s="16"/>
    </row>
    <row r="115" spans="1:6" x14ac:dyDescent="0.2">
      <c r="A115" s="26"/>
      <c r="C115" s="15"/>
      <c r="E115" s="26"/>
      <c r="F115" s="16"/>
    </row>
    <row r="116" spans="1:6" x14ac:dyDescent="0.2">
      <c r="A116" s="26"/>
      <c r="C116" s="15"/>
      <c r="E116" s="26"/>
      <c r="F116" s="16"/>
    </row>
    <row r="117" spans="1:6" x14ac:dyDescent="0.2">
      <c r="A117" s="26"/>
      <c r="C117" s="15"/>
      <c r="E117" s="26"/>
      <c r="F117" s="16"/>
    </row>
    <row r="118" spans="1:6" x14ac:dyDescent="0.2">
      <c r="A118" s="26"/>
      <c r="C118" s="15"/>
      <c r="E118" s="26"/>
      <c r="F118" s="16"/>
    </row>
    <row r="119" spans="1:6" x14ac:dyDescent="0.2">
      <c r="A119" s="26"/>
      <c r="C119" s="15"/>
      <c r="E119" s="26"/>
      <c r="F119" s="16"/>
    </row>
    <row r="120" spans="1:6" x14ac:dyDescent="0.2">
      <c r="A120" s="26"/>
      <c r="C120" s="15"/>
      <c r="E120" s="26"/>
      <c r="F120" s="16"/>
    </row>
    <row r="121" spans="1:6" x14ac:dyDescent="0.2">
      <c r="A121" s="26"/>
      <c r="C121" s="15"/>
      <c r="E121" s="26"/>
      <c r="F121" s="16"/>
    </row>
    <row r="122" spans="1:6" x14ac:dyDescent="0.2">
      <c r="A122" s="26"/>
      <c r="C122" s="15"/>
      <c r="E122" s="26"/>
      <c r="F122" s="16"/>
    </row>
    <row r="123" spans="1:6" x14ac:dyDescent="0.2">
      <c r="A123" s="26"/>
      <c r="C123" s="15"/>
      <c r="E123" s="26"/>
      <c r="F123" s="16"/>
    </row>
    <row r="124" spans="1:6" x14ac:dyDescent="0.2">
      <c r="A124" s="26"/>
      <c r="C124" s="15"/>
      <c r="E124" s="26"/>
      <c r="F124" s="16"/>
    </row>
    <row r="125" spans="1:6" x14ac:dyDescent="0.2">
      <c r="A125" s="26"/>
      <c r="C125" s="15"/>
      <c r="E125" s="26"/>
      <c r="F125" s="16"/>
    </row>
    <row r="126" spans="1:6" x14ac:dyDescent="0.2">
      <c r="A126" s="26"/>
      <c r="C126" s="15"/>
      <c r="E126" s="26"/>
      <c r="F126" s="16"/>
    </row>
    <row r="127" spans="1:6" x14ac:dyDescent="0.2">
      <c r="A127" s="26"/>
      <c r="C127" s="15"/>
      <c r="E127" s="26"/>
      <c r="F127" s="16"/>
    </row>
    <row r="128" spans="1:6" x14ac:dyDescent="0.2">
      <c r="A128" s="26"/>
      <c r="C128" s="15"/>
      <c r="E128" s="26"/>
      <c r="F128" s="16"/>
    </row>
    <row r="129" spans="1:6" x14ac:dyDescent="0.2">
      <c r="A129" s="26"/>
      <c r="C129" s="15"/>
      <c r="E129" s="26"/>
      <c r="F129" s="16"/>
    </row>
    <row r="130" spans="1:6" x14ac:dyDescent="0.2">
      <c r="A130" s="26"/>
      <c r="C130" s="15"/>
      <c r="E130" s="26"/>
      <c r="F130" s="16"/>
    </row>
    <row r="131" spans="1:6" x14ac:dyDescent="0.2">
      <c r="A131" s="26"/>
      <c r="C131" s="15"/>
      <c r="E131" s="26"/>
      <c r="F131" s="16"/>
    </row>
    <row r="132" spans="1:6" x14ac:dyDescent="0.2">
      <c r="A132" s="26"/>
      <c r="C132" s="15"/>
      <c r="E132" s="26"/>
      <c r="F132" s="16"/>
    </row>
    <row r="133" spans="1:6" x14ac:dyDescent="0.2">
      <c r="A133" s="26"/>
      <c r="C133" s="15"/>
      <c r="E133" s="26"/>
      <c r="F133" s="16"/>
    </row>
    <row r="134" spans="1:6" x14ac:dyDescent="0.2">
      <c r="A134" s="26"/>
      <c r="C134" s="15"/>
      <c r="E134" s="26"/>
      <c r="F134" s="16"/>
    </row>
    <row r="135" spans="1:6" x14ac:dyDescent="0.2">
      <c r="A135" s="26"/>
      <c r="C135" s="15"/>
      <c r="E135" s="26"/>
      <c r="F135" s="16"/>
    </row>
    <row r="136" spans="1:6" x14ac:dyDescent="0.2">
      <c r="A136" s="26"/>
      <c r="C136" s="15"/>
      <c r="E136" s="26"/>
      <c r="F136" s="16"/>
    </row>
    <row r="137" spans="1:6" x14ac:dyDescent="0.2">
      <c r="A137" s="26"/>
      <c r="C137" s="15"/>
      <c r="E137" s="26"/>
      <c r="F137" s="16"/>
    </row>
    <row r="138" spans="1:6" x14ac:dyDescent="0.2">
      <c r="A138" s="26"/>
      <c r="C138" s="15"/>
      <c r="E138" s="26"/>
      <c r="F138" s="16"/>
    </row>
    <row r="139" spans="1:6" x14ac:dyDescent="0.2">
      <c r="A139" s="26"/>
      <c r="C139" s="15"/>
      <c r="E139" s="26"/>
      <c r="F139" s="16"/>
    </row>
    <row r="140" spans="1:6" x14ac:dyDescent="0.2">
      <c r="A140" s="26"/>
      <c r="C140" s="15"/>
      <c r="E140" s="26"/>
      <c r="F140" s="16"/>
    </row>
    <row r="141" spans="1:6" x14ac:dyDescent="0.2">
      <c r="A141" s="26"/>
      <c r="C141" s="15"/>
      <c r="E141" s="26"/>
      <c r="F141" s="16"/>
    </row>
    <row r="142" spans="1:6" x14ac:dyDescent="0.2">
      <c r="A142" s="26"/>
      <c r="C142" s="15"/>
      <c r="E142" s="26"/>
      <c r="F142" s="16"/>
    </row>
    <row r="143" spans="1:6" x14ac:dyDescent="0.2">
      <c r="A143" s="26"/>
      <c r="C143" s="15"/>
      <c r="E143" s="26"/>
      <c r="F143" s="16"/>
    </row>
    <row r="144" spans="1:6" x14ac:dyDescent="0.2">
      <c r="A144" s="26"/>
      <c r="C144" s="15"/>
      <c r="E144" s="26"/>
      <c r="F144" s="16"/>
    </row>
    <row r="145" spans="1:6" x14ac:dyDescent="0.2">
      <c r="A145" s="26"/>
      <c r="C145" s="15"/>
      <c r="E145" s="26"/>
      <c r="F145" s="16"/>
    </row>
    <row r="146" spans="1:6" x14ac:dyDescent="0.2">
      <c r="A146" s="26"/>
      <c r="C146" s="15"/>
      <c r="E146" s="26"/>
      <c r="F146" s="16"/>
    </row>
    <row r="147" spans="1:6" x14ac:dyDescent="0.2">
      <c r="A147" s="26"/>
      <c r="C147" s="15"/>
      <c r="E147" s="26"/>
      <c r="F147" s="16"/>
    </row>
    <row r="148" spans="1:6" x14ac:dyDescent="0.2">
      <c r="A148" s="26"/>
      <c r="C148" s="15"/>
      <c r="E148" s="26"/>
      <c r="F148" s="16"/>
    </row>
    <row r="149" spans="1:6" x14ac:dyDescent="0.2">
      <c r="A149" s="26"/>
      <c r="C149" s="15"/>
      <c r="E149" s="26"/>
      <c r="F149" s="16"/>
    </row>
    <row r="150" spans="1:6" x14ac:dyDescent="0.2">
      <c r="A150" s="26"/>
      <c r="C150" s="15"/>
      <c r="E150" s="26"/>
      <c r="F150" s="16"/>
    </row>
    <row r="151" spans="1:6" x14ac:dyDescent="0.2">
      <c r="A151" s="26"/>
      <c r="C151" s="15"/>
      <c r="E151" s="26"/>
      <c r="F151" s="16"/>
    </row>
    <row r="152" spans="1:6" x14ac:dyDescent="0.2">
      <c r="A152" s="26"/>
      <c r="C152" s="15"/>
      <c r="E152" s="26"/>
      <c r="F152" s="16"/>
    </row>
    <row r="153" spans="1:6" x14ac:dyDescent="0.2">
      <c r="A153" s="26"/>
      <c r="C153" s="15"/>
      <c r="E153" s="26"/>
      <c r="F153" s="16"/>
    </row>
    <row r="154" spans="1:6" x14ac:dyDescent="0.2">
      <c r="A154" s="26"/>
      <c r="C154" s="15"/>
      <c r="E154" s="26"/>
      <c r="F154" s="16"/>
    </row>
    <row r="155" spans="1:6" x14ac:dyDescent="0.2">
      <c r="A155" s="26"/>
      <c r="C155" s="15"/>
      <c r="E155" s="26"/>
      <c r="F155" s="16"/>
    </row>
    <row r="156" spans="1:6" x14ac:dyDescent="0.2">
      <c r="A156" s="26"/>
      <c r="C156" s="15"/>
      <c r="E156" s="26"/>
      <c r="F156" s="16"/>
    </row>
  </sheetData>
  <mergeCells count="42">
    <mergeCell ref="F8:F16"/>
    <mergeCell ref="A7:E7"/>
    <mergeCell ref="A19:A26"/>
    <mergeCell ref="A17:E17"/>
    <mergeCell ref="C28:C32"/>
    <mergeCell ref="A55:A62"/>
    <mergeCell ref="A63:E63"/>
    <mergeCell ref="F18:F26"/>
    <mergeCell ref="A28:A35"/>
    <mergeCell ref="A37:A44"/>
    <mergeCell ref="A46:A53"/>
    <mergeCell ref="B37:B41"/>
    <mergeCell ref="C37:C41"/>
    <mergeCell ref="B28:B32"/>
    <mergeCell ref="F54:F62"/>
    <mergeCell ref="B46:B50"/>
    <mergeCell ref="C46:C50"/>
    <mergeCell ref="B55:B59"/>
    <mergeCell ref="C55:C59"/>
    <mergeCell ref="B19:B23"/>
    <mergeCell ref="C19:C23"/>
    <mergeCell ref="D5:E5"/>
    <mergeCell ref="D6:E6"/>
    <mergeCell ref="C9:C13"/>
    <mergeCell ref="B9:B13"/>
    <mergeCell ref="A9:A16"/>
    <mergeCell ref="D1:F1"/>
    <mergeCell ref="B65:B70"/>
    <mergeCell ref="C65:C70"/>
    <mergeCell ref="A65:A72"/>
    <mergeCell ref="F82:F90"/>
    <mergeCell ref="B83:B88"/>
    <mergeCell ref="A74:A81"/>
    <mergeCell ref="B74:B79"/>
    <mergeCell ref="F27:F35"/>
    <mergeCell ref="F36:F44"/>
    <mergeCell ref="F45:F53"/>
    <mergeCell ref="F64:F72"/>
    <mergeCell ref="C83:C88"/>
    <mergeCell ref="F73:F81"/>
    <mergeCell ref="C74:C79"/>
    <mergeCell ref="A3:F3"/>
  </mergeCell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topLeftCell="A59" workbookViewId="0">
      <selection activeCell="P73" sqref="P73"/>
    </sheetView>
  </sheetViews>
  <sheetFormatPr defaultRowHeight="12.75" x14ac:dyDescent="0.2"/>
  <cols>
    <col min="1" max="1" width="6.140625" style="19" bestFit="1" customWidth="1"/>
    <col min="2" max="2" width="36.28515625" style="20" customWidth="1"/>
    <col min="3" max="3" width="12.85546875" style="20" customWidth="1"/>
    <col min="4" max="4" width="24" style="20" customWidth="1"/>
    <col min="5" max="5" width="24.85546875" style="20" customWidth="1"/>
    <col min="6" max="6" width="10.140625" style="21" bestFit="1" customWidth="1"/>
    <col min="7" max="11" width="8.42578125" style="21" bestFit="1" customWidth="1"/>
    <col min="12" max="12" width="19.140625" style="21" customWidth="1"/>
    <col min="13" max="13" width="17.5703125" style="21" customWidth="1"/>
    <col min="14" max="16384" width="9.140625" style="22"/>
  </cols>
  <sheetData>
    <row r="1" spans="1:13" ht="45.75" customHeight="1" x14ac:dyDescent="0.2">
      <c r="I1" s="83" t="s">
        <v>132</v>
      </c>
      <c r="J1" s="83"/>
      <c r="K1" s="83"/>
      <c r="L1" s="83"/>
      <c r="M1" s="83"/>
    </row>
    <row r="3" spans="1:13" ht="48" customHeight="1" x14ac:dyDescent="0.2">
      <c r="A3" s="91" t="s">
        <v>133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5" spans="1:13" s="23" customFormat="1" ht="51" x14ac:dyDescent="0.25">
      <c r="A5" s="99" t="s">
        <v>11</v>
      </c>
      <c r="B5" s="99" t="s">
        <v>19</v>
      </c>
      <c r="C5" s="99" t="s">
        <v>20</v>
      </c>
      <c r="D5" s="99" t="s">
        <v>21</v>
      </c>
      <c r="E5" s="99" t="s">
        <v>79</v>
      </c>
      <c r="F5" s="99" t="s">
        <v>22</v>
      </c>
      <c r="G5" s="99" t="s">
        <v>23</v>
      </c>
      <c r="H5" s="99"/>
      <c r="I5" s="99"/>
      <c r="J5" s="99"/>
      <c r="K5" s="99"/>
      <c r="L5" s="34" t="s">
        <v>80</v>
      </c>
      <c r="M5" s="34" t="s">
        <v>24</v>
      </c>
    </row>
    <row r="6" spans="1:13" s="23" customFormat="1" x14ac:dyDescent="0.25">
      <c r="A6" s="99"/>
      <c r="B6" s="99"/>
      <c r="C6" s="99"/>
      <c r="D6" s="99"/>
      <c r="E6" s="99"/>
      <c r="F6" s="99"/>
      <c r="G6" s="35" t="s">
        <v>1</v>
      </c>
      <c r="H6" s="35" t="s">
        <v>109</v>
      </c>
      <c r="I6" s="35" t="s">
        <v>110</v>
      </c>
      <c r="J6" s="35" t="s">
        <v>111</v>
      </c>
      <c r="K6" s="35" t="s">
        <v>112</v>
      </c>
      <c r="L6" s="34"/>
      <c r="M6" s="34"/>
    </row>
    <row r="7" spans="1:13" s="24" customFormat="1" x14ac:dyDescent="0.2">
      <c r="A7" s="38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x14ac:dyDescent="0.2">
      <c r="A8" s="105"/>
      <c r="B8" s="36" t="s">
        <v>28</v>
      </c>
      <c r="C8" s="100" t="s">
        <v>124</v>
      </c>
      <c r="D8" s="36" t="s">
        <v>36</v>
      </c>
      <c r="E8" s="99" t="s">
        <v>2</v>
      </c>
      <c r="F8" s="25">
        <f t="shared" ref="F8:F17" si="0">G8+H8+I8+J8+K8</f>
        <v>3321116</v>
      </c>
      <c r="G8" s="25">
        <f>G9+G10+G11+G12</f>
        <v>652448</v>
      </c>
      <c r="H8" s="25">
        <f>H9+H10+H11+H12</f>
        <v>659564</v>
      </c>
      <c r="I8" s="25">
        <f>I9+I10+I11+I12</f>
        <v>659628</v>
      </c>
      <c r="J8" s="25">
        <f>J9+J10+J11+J12</f>
        <v>674738</v>
      </c>
      <c r="K8" s="25">
        <f>K9+K10+K11+K12</f>
        <v>674738</v>
      </c>
      <c r="L8" s="100"/>
      <c r="M8" s="100"/>
    </row>
    <row r="9" spans="1:13" ht="29.25" customHeight="1" x14ac:dyDescent="0.2">
      <c r="A9" s="105"/>
      <c r="B9" s="95" t="s">
        <v>55</v>
      </c>
      <c r="C9" s="100"/>
      <c r="D9" s="36" t="s">
        <v>81</v>
      </c>
      <c r="E9" s="99"/>
      <c r="F9" s="25">
        <f t="shared" si="0"/>
        <v>3261594</v>
      </c>
      <c r="G9" s="25">
        <f>G14+G44+G54+G89</f>
        <v>638270</v>
      </c>
      <c r="H9" s="25">
        <f>H14+H44+H54+H89</f>
        <v>652309</v>
      </c>
      <c r="I9" s="25">
        <f t="shared" ref="I9:K9" si="1">I14+I44+I54+I89</f>
        <v>652309</v>
      </c>
      <c r="J9" s="25">
        <f t="shared" si="1"/>
        <v>659353</v>
      </c>
      <c r="K9" s="25">
        <f t="shared" si="1"/>
        <v>659353</v>
      </c>
      <c r="L9" s="100"/>
      <c r="M9" s="100"/>
    </row>
    <row r="10" spans="1:13" ht="29.25" customHeight="1" x14ac:dyDescent="0.2">
      <c r="A10" s="105"/>
      <c r="B10" s="95"/>
      <c r="C10" s="100"/>
      <c r="D10" s="36" t="s">
        <v>8</v>
      </c>
      <c r="E10" s="99"/>
      <c r="F10" s="25">
        <f t="shared" si="0"/>
        <v>59522</v>
      </c>
      <c r="G10" s="25">
        <f t="shared" ref="G10" si="2">G15+G45+G55+G90</f>
        <v>14178</v>
      </c>
      <c r="H10" s="25">
        <v>7255</v>
      </c>
      <c r="I10" s="25">
        <v>7319</v>
      </c>
      <c r="J10" s="25">
        <f t="shared" ref="H10:K12" si="3">J15+J45+J55+J90</f>
        <v>15385</v>
      </c>
      <c r="K10" s="25">
        <f t="shared" si="3"/>
        <v>15385</v>
      </c>
      <c r="L10" s="100"/>
      <c r="M10" s="100"/>
    </row>
    <row r="11" spans="1:13" ht="29.25" customHeight="1" x14ac:dyDescent="0.2">
      <c r="A11" s="105"/>
      <c r="B11" s="95"/>
      <c r="C11" s="100"/>
      <c r="D11" s="36" t="s">
        <v>7</v>
      </c>
      <c r="E11" s="99"/>
      <c r="F11" s="25">
        <f t="shared" si="0"/>
        <v>0</v>
      </c>
      <c r="G11" s="25">
        <f t="shared" ref="G11" si="4">G16+G46+G56+G91</f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  <c r="L11" s="100"/>
      <c r="M11" s="100"/>
    </row>
    <row r="12" spans="1:13" ht="29.25" customHeight="1" x14ac:dyDescent="0.2">
      <c r="A12" s="105"/>
      <c r="B12" s="95"/>
      <c r="C12" s="100"/>
      <c r="D12" s="36" t="s">
        <v>82</v>
      </c>
      <c r="E12" s="99"/>
      <c r="F12" s="25">
        <f t="shared" si="0"/>
        <v>0</v>
      </c>
      <c r="G12" s="25">
        <f t="shared" ref="G12" si="5">G17+G47+G57+G92</f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100"/>
      <c r="M12" s="100"/>
    </row>
    <row r="13" spans="1:13" x14ac:dyDescent="0.2">
      <c r="A13" s="104"/>
      <c r="B13" s="36" t="s">
        <v>93</v>
      </c>
      <c r="C13" s="100" t="s">
        <v>124</v>
      </c>
      <c r="D13" s="36" t="s">
        <v>36</v>
      </c>
      <c r="E13" s="99" t="s">
        <v>2</v>
      </c>
      <c r="F13" s="25">
        <f t="shared" si="0"/>
        <v>1858698</v>
      </c>
      <c r="G13" s="25">
        <f>G14+G15+G16+G17</f>
        <v>364462</v>
      </c>
      <c r="H13" s="25">
        <f>H14+H15+H16+H17</f>
        <v>370037</v>
      </c>
      <c r="I13" s="25">
        <f t="shared" ref="I13:K13" si="6">I14+I15+I16+I17</f>
        <v>370037</v>
      </c>
      <c r="J13" s="25">
        <f t="shared" si="6"/>
        <v>377081</v>
      </c>
      <c r="K13" s="25">
        <f t="shared" si="6"/>
        <v>377081</v>
      </c>
      <c r="L13" s="100" t="s">
        <v>125</v>
      </c>
      <c r="M13" s="100" t="s">
        <v>83</v>
      </c>
    </row>
    <row r="14" spans="1:13" ht="25.5" x14ac:dyDescent="0.2">
      <c r="A14" s="104"/>
      <c r="B14" s="95" t="s">
        <v>60</v>
      </c>
      <c r="C14" s="100"/>
      <c r="D14" s="36" t="s">
        <v>14</v>
      </c>
      <c r="E14" s="99"/>
      <c r="F14" s="25">
        <f t="shared" si="0"/>
        <v>1858698</v>
      </c>
      <c r="G14" s="25">
        <f>G19+G24+G29+G34+G39</f>
        <v>364462</v>
      </c>
      <c r="H14" s="25">
        <f>H19+H24+H29+H34+H39</f>
        <v>370037</v>
      </c>
      <c r="I14" s="25">
        <f t="shared" ref="I14:K14" si="7">I19+I24+I29+I34+I39</f>
        <v>370037</v>
      </c>
      <c r="J14" s="25">
        <f t="shared" si="7"/>
        <v>377081</v>
      </c>
      <c r="K14" s="25">
        <f t="shared" si="7"/>
        <v>377081</v>
      </c>
      <c r="L14" s="100"/>
      <c r="M14" s="100"/>
    </row>
    <row r="15" spans="1:13" ht="25.5" x14ac:dyDescent="0.2">
      <c r="A15" s="104"/>
      <c r="B15" s="95"/>
      <c r="C15" s="100"/>
      <c r="D15" s="36" t="s">
        <v>8</v>
      </c>
      <c r="E15" s="99"/>
      <c r="F15" s="25">
        <f t="shared" si="0"/>
        <v>0</v>
      </c>
      <c r="G15" s="25">
        <f t="shared" ref="G15" si="8">G20+G25+G30+G35+G40</f>
        <v>0</v>
      </c>
      <c r="H15" s="25">
        <f t="shared" ref="H15:K17" si="9">H20+H25+H30+H35+H40</f>
        <v>0</v>
      </c>
      <c r="I15" s="25">
        <f t="shared" si="9"/>
        <v>0</v>
      </c>
      <c r="J15" s="25">
        <f t="shared" si="9"/>
        <v>0</v>
      </c>
      <c r="K15" s="25">
        <f t="shared" si="9"/>
        <v>0</v>
      </c>
      <c r="L15" s="100"/>
      <c r="M15" s="100"/>
    </row>
    <row r="16" spans="1:13" ht="25.5" x14ac:dyDescent="0.2">
      <c r="A16" s="104"/>
      <c r="B16" s="95"/>
      <c r="C16" s="100"/>
      <c r="D16" s="36" t="s">
        <v>7</v>
      </c>
      <c r="E16" s="99"/>
      <c r="F16" s="25">
        <f t="shared" si="0"/>
        <v>0</v>
      </c>
      <c r="G16" s="25">
        <f t="shared" ref="G16" si="10">G21+G26+G31+G36+G41</f>
        <v>0</v>
      </c>
      <c r="H16" s="25">
        <v>0</v>
      </c>
      <c r="I16" s="25">
        <f t="shared" si="9"/>
        <v>0</v>
      </c>
      <c r="J16" s="25">
        <f t="shared" si="9"/>
        <v>0</v>
      </c>
      <c r="K16" s="25">
        <f t="shared" si="9"/>
        <v>0</v>
      </c>
      <c r="L16" s="100"/>
      <c r="M16" s="100"/>
    </row>
    <row r="17" spans="1:13" x14ac:dyDescent="0.2">
      <c r="A17" s="104"/>
      <c r="B17" s="95"/>
      <c r="C17" s="100"/>
      <c r="D17" s="36" t="s">
        <v>9</v>
      </c>
      <c r="E17" s="99"/>
      <c r="F17" s="25">
        <f t="shared" si="0"/>
        <v>0</v>
      </c>
      <c r="G17" s="25">
        <f t="shared" ref="G17" si="11">G22+G27+G32+G37+G42</f>
        <v>0</v>
      </c>
      <c r="H17" s="25">
        <f t="shared" si="9"/>
        <v>0</v>
      </c>
      <c r="I17" s="25">
        <f t="shared" si="9"/>
        <v>0</v>
      </c>
      <c r="J17" s="25">
        <f t="shared" si="9"/>
        <v>0</v>
      </c>
      <c r="K17" s="25">
        <f t="shared" si="9"/>
        <v>0</v>
      </c>
      <c r="L17" s="100"/>
      <c r="M17" s="100"/>
    </row>
    <row r="18" spans="1:13" x14ac:dyDescent="0.2">
      <c r="A18" s="104"/>
      <c r="B18" s="36" t="s">
        <v>61</v>
      </c>
      <c r="C18" s="100" t="s">
        <v>124</v>
      </c>
      <c r="D18" s="36" t="s">
        <v>36</v>
      </c>
      <c r="E18" s="99" t="s">
        <v>2</v>
      </c>
      <c r="F18" s="25">
        <f t="shared" ref="F18:F27" si="12">G18+H18+I18+J18+K18</f>
        <v>1858698</v>
      </c>
      <c r="G18" s="25">
        <f>G19+G20+G21+G22</f>
        <v>364462</v>
      </c>
      <c r="H18" s="25">
        <f t="shared" ref="H18" si="13">H19+H20+H21+H22</f>
        <v>370037</v>
      </c>
      <c r="I18" s="25">
        <f t="shared" ref="I18" si="14">I19+I20+I21+I22</f>
        <v>370037</v>
      </c>
      <c r="J18" s="25">
        <f t="shared" ref="J18" si="15">J19+J20+J21+J22</f>
        <v>377081</v>
      </c>
      <c r="K18" s="25">
        <f t="shared" ref="K18" si="16">K19+K20+K21+K22</f>
        <v>377081</v>
      </c>
      <c r="L18" s="100" t="s">
        <v>125</v>
      </c>
      <c r="M18" s="100" t="s">
        <v>83</v>
      </c>
    </row>
    <row r="19" spans="1:13" ht="25.5" x14ac:dyDescent="0.2">
      <c r="A19" s="104"/>
      <c r="B19" s="95" t="s">
        <v>60</v>
      </c>
      <c r="C19" s="100"/>
      <c r="D19" s="36" t="s">
        <v>14</v>
      </c>
      <c r="E19" s="99"/>
      <c r="F19" s="25">
        <f>G19+H19+I19+J19+K19</f>
        <v>1858698</v>
      </c>
      <c r="G19" s="25">
        <v>364462</v>
      </c>
      <c r="H19" s="25">
        <v>370037</v>
      </c>
      <c r="I19" s="25">
        <v>370037</v>
      </c>
      <c r="J19" s="25">
        <v>377081</v>
      </c>
      <c r="K19" s="25">
        <v>377081</v>
      </c>
      <c r="L19" s="100"/>
      <c r="M19" s="100"/>
    </row>
    <row r="20" spans="1:13" ht="25.5" x14ac:dyDescent="0.2">
      <c r="A20" s="104"/>
      <c r="B20" s="95"/>
      <c r="C20" s="100"/>
      <c r="D20" s="36" t="s">
        <v>8</v>
      </c>
      <c r="E20" s="99"/>
      <c r="F20" s="25">
        <f t="shared" si="12"/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00"/>
      <c r="M20" s="100"/>
    </row>
    <row r="21" spans="1:13" ht="25.5" x14ac:dyDescent="0.2">
      <c r="A21" s="104"/>
      <c r="B21" s="95"/>
      <c r="C21" s="100"/>
      <c r="D21" s="36" t="s">
        <v>7</v>
      </c>
      <c r="E21" s="99"/>
      <c r="F21" s="25">
        <f t="shared" si="12"/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00"/>
      <c r="M21" s="100"/>
    </row>
    <row r="22" spans="1:13" x14ac:dyDescent="0.2">
      <c r="A22" s="104"/>
      <c r="B22" s="95"/>
      <c r="C22" s="100"/>
      <c r="D22" s="36" t="s">
        <v>9</v>
      </c>
      <c r="E22" s="99"/>
      <c r="F22" s="25">
        <f t="shared" si="12"/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100"/>
      <c r="M22" s="100"/>
    </row>
    <row r="23" spans="1:13" hidden="1" x14ac:dyDescent="0.2">
      <c r="A23" s="104"/>
      <c r="B23" s="36" t="s">
        <v>61</v>
      </c>
      <c r="C23" s="100" t="s">
        <v>124</v>
      </c>
      <c r="D23" s="36" t="s">
        <v>36</v>
      </c>
      <c r="E23" s="99" t="s">
        <v>2</v>
      </c>
      <c r="F23" s="25">
        <f t="shared" si="12"/>
        <v>0</v>
      </c>
      <c r="G23" s="25">
        <f>G24+G25+G26+G27</f>
        <v>0</v>
      </c>
      <c r="H23" s="25">
        <f t="shared" ref="H23" si="17">H24+H25+H26+H27</f>
        <v>0</v>
      </c>
      <c r="I23" s="25">
        <f t="shared" ref="I23" si="18">I24+I25+I26+I27</f>
        <v>0</v>
      </c>
      <c r="J23" s="25">
        <f t="shared" ref="J23" si="19">J24+J25+J26+J27</f>
        <v>0</v>
      </c>
      <c r="K23" s="25">
        <f t="shared" ref="K23" si="20">K24+K25+K26+K27</f>
        <v>0</v>
      </c>
      <c r="L23" s="100"/>
      <c r="M23" s="100"/>
    </row>
    <row r="24" spans="1:13" ht="25.5" hidden="1" x14ac:dyDescent="0.2">
      <c r="A24" s="104"/>
      <c r="B24" s="95" t="s">
        <v>62</v>
      </c>
      <c r="C24" s="100"/>
      <c r="D24" s="36" t="s">
        <v>14</v>
      </c>
      <c r="E24" s="99"/>
      <c r="F24" s="25">
        <f t="shared" si="12"/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100"/>
      <c r="M24" s="100"/>
    </row>
    <row r="25" spans="1:13" ht="25.5" hidden="1" x14ac:dyDescent="0.2">
      <c r="A25" s="104"/>
      <c r="B25" s="95"/>
      <c r="C25" s="100"/>
      <c r="D25" s="36" t="s">
        <v>8</v>
      </c>
      <c r="E25" s="99"/>
      <c r="F25" s="25">
        <f t="shared" si="12"/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00"/>
      <c r="M25" s="100"/>
    </row>
    <row r="26" spans="1:13" ht="25.5" hidden="1" x14ac:dyDescent="0.2">
      <c r="A26" s="104"/>
      <c r="B26" s="95"/>
      <c r="C26" s="100"/>
      <c r="D26" s="36" t="s">
        <v>7</v>
      </c>
      <c r="E26" s="99"/>
      <c r="F26" s="25">
        <f t="shared" si="12"/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100"/>
      <c r="M26" s="100"/>
    </row>
    <row r="27" spans="1:13" hidden="1" x14ac:dyDescent="0.2">
      <c r="A27" s="104"/>
      <c r="B27" s="95"/>
      <c r="C27" s="100"/>
      <c r="D27" s="36" t="s">
        <v>9</v>
      </c>
      <c r="E27" s="99"/>
      <c r="F27" s="25">
        <f t="shared" si="12"/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100"/>
      <c r="M27" s="100"/>
    </row>
    <row r="28" spans="1:13" hidden="1" x14ac:dyDescent="0.2">
      <c r="A28" s="104"/>
      <c r="B28" s="95" t="s">
        <v>91</v>
      </c>
      <c r="C28" s="100" t="s">
        <v>124</v>
      </c>
      <c r="D28" s="36" t="s">
        <v>36</v>
      </c>
      <c r="E28" s="99" t="s">
        <v>2</v>
      </c>
      <c r="F28" s="25">
        <f>G28+H28+I28+J28+K28</f>
        <v>0</v>
      </c>
      <c r="G28" s="25">
        <f>G29+G30+G31+G32</f>
        <v>0</v>
      </c>
      <c r="H28" s="25">
        <f t="shared" ref="H28" si="21">H29+H30+H31+H32</f>
        <v>0</v>
      </c>
      <c r="I28" s="25">
        <f t="shared" ref="I28" si="22">I29+I30+I31+I32</f>
        <v>0</v>
      </c>
      <c r="J28" s="25">
        <f t="shared" ref="J28" si="23">J29+J30+J31+J32</f>
        <v>0</v>
      </c>
      <c r="K28" s="25">
        <f t="shared" ref="K28" si="24">K29+K30+K31+K32</f>
        <v>0</v>
      </c>
      <c r="L28" s="100" t="s">
        <v>84</v>
      </c>
      <c r="M28" s="100" t="s">
        <v>83</v>
      </c>
    </row>
    <row r="29" spans="1:13" ht="25.5" hidden="1" x14ac:dyDescent="0.2">
      <c r="A29" s="104"/>
      <c r="B29" s="95"/>
      <c r="C29" s="100"/>
      <c r="D29" s="36" t="s">
        <v>14</v>
      </c>
      <c r="E29" s="99"/>
      <c r="F29" s="25">
        <f t="shared" ref="F29:F32" si="25">G29+H29+I29+J29+K29</f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100"/>
      <c r="M29" s="100"/>
    </row>
    <row r="30" spans="1:13" ht="25.5" hidden="1" x14ac:dyDescent="0.2">
      <c r="A30" s="104"/>
      <c r="B30" s="95"/>
      <c r="C30" s="100"/>
      <c r="D30" s="36" t="s">
        <v>8</v>
      </c>
      <c r="E30" s="99"/>
      <c r="F30" s="25">
        <f t="shared" si="25"/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00"/>
      <c r="M30" s="100"/>
    </row>
    <row r="31" spans="1:13" ht="25.5" hidden="1" x14ac:dyDescent="0.2">
      <c r="A31" s="104"/>
      <c r="B31" s="95"/>
      <c r="C31" s="100"/>
      <c r="D31" s="36" t="s">
        <v>7</v>
      </c>
      <c r="E31" s="99"/>
      <c r="F31" s="25">
        <f t="shared" si="25"/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00"/>
      <c r="M31" s="100"/>
    </row>
    <row r="32" spans="1:13" hidden="1" x14ac:dyDescent="0.2">
      <c r="A32" s="104"/>
      <c r="B32" s="95"/>
      <c r="C32" s="100"/>
      <c r="D32" s="36" t="s">
        <v>9</v>
      </c>
      <c r="E32" s="99"/>
      <c r="F32" s="25">
        <f t="shared" si="25"/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00"/>
      <c r="M32" s="100"/>
    </row>
    <row r="33" spans="1:13" hidden="1" x14ac:dyDescent="0.2">
      <c r="A33" s="104"/>
      <c r="B33" s="36" t="s">
        <v>63</v>
      </c>
      <c r="C33" s="100" t="s">
        <v>124</v>
      </c>
      <c r="D33" s="36" t="s">
        <v>36</v>
      </c>
      <c r="E33" s="99" t="s">
        <v>2</v>
      </c>
      <c r="F33" s="25">
        <f>G33+H33+I33+J33+K33</f>
        <v>0</v>
      </c>
      <c r="G33" s="25">
        <f>G34+G35+G36+G37</f>
        <v>0</v>
      </c>
      <c r="H33" s="25">
        <f t="shared" ref="H33" si="26">H34+H35+H36+H37</f>
        <v>0</v>
      </c>
      <c r="I33" s="25">
        <f t="shared" ref="I33" si="27">I34+I35+I36+I37</f>
        <v>0</v>
      </c>
      <c r="J33" s="25">
        <f t="shared" ref="J33" si="28">J34+J35+J36+J37</f>
        <v>0</v>
      </c>
      <c r="K33" s="25">
        <f t="shared" ref="K33" si="29">K34+K35+K36+K37</f>
        <v>0</v>
      </c>
      <c r="L33" s="100" t="s">
        <v>85</v>
      </c>
      <c r="M33" s="100" t="s">
        <v>83</v>
      </c>
    </row>
    <row r="34" spans="1:13" ht="25.5" hidden="1" x14ac:dyDescent="0.2">
      <c r="A34" s="104"/>
      <c r="B34" s="95" t="s">
        <v>64</v>
      </c>
      <c r="C34" s="100"/>
      <c r="D34" s="36" t="s">
        <v>14</v>
      </c>
      <c r="E34" s="99"/>
      <c r="F34" s="25">
        <f t="shared" ref="F34:F37" si="30">G34+H34+I34+J34+K34</f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00"/>
      <c r="M34" s="100"/>
    </row>
    <row r="35" spans="1:13" ht="25.5" hidden="1" x14ac:dyDescent="0.2">
      <c r="A35" s="104"/>
      <c r="B35" s="95"/>
      <c r="C35" s="100"/>
      <c r="D35" s="36" t="s">
        <v>8</v>
      </c>
      <c r="E35" s="99"/>
      <c r="F35" s="25">
        <f t="shared" si="30"/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00"/>
      <c r="M35" s="100"/>
    </row>
    <row r="36" spans="1:13" ht="25.5" hidden="1" x14ac:dyDescent="0.2">
      <c r="A36" s="104"/>
      <c r="B36" s="95"/>
      <c r="C36" s="100"/>
      <c r="D36" s="36" t="s">
        <v>7</v>
      </c>
      <c r="E36" s="99"/>
      <c r="F36" s="25">
        <f t="shared" si="30"/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00"/>
      <c r="M36" s="100"/>
    </row>
    <row r="37" spans="1:13" hidden="1" x14ac:dyDescent="0.2">
      <c r="A37" s="104"/>
      <c r="B37" s="95"/>
      <c r="C37" s="100"/>
      <c r="D37" s="36" t="s">
        <v>9</v>
      </c>
      <c r="E37" s="99"/>
      <c r="F37" s="25">
        <f t="shared" si="30"/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00"/>
      <c r="M37" s="100"/>
    </row>
    <row r="38" spans="1:13" hidden="1" x14ac:dyDescent="0.2">
      <c r="A38" s="104"/>
      <c r="B38" s="36" t="s">
        <v>65</v>
      </c>
      <c r="C38" s="100" t="s">
        <v>124</v>
      </c>
      <c r="D38" s="36" t="s">
        <v>36</v>
      </c>
      <c r="E38" s="99" t="s">
        <v>2</v>
      </c>
      <c r="F38" s="25">
        <f>G38+H38+I38+J38+K38</f>
        <v>0</v>
      </c>
      <c r="G38" s="25">
        <f>G39+G40+G41+G42</f>
        <v>0</v>
      </c>
      <c r="H38" s="25">
        <f t="shared" ref="H38" si="31">H39+H40+H41+H42</f>
        <v>0</v>
      </c>
      <c r="I38" s="25">
        <f t="shared" ref="I38" si="32">I39+I40+I41+I42</f>
        <v>0</v>
      </c>
      <c r="J38" s="25">
        <f t="shared" ref="J38" si="33">J39+J40+J41+J42</f>
        <v>0</v>
      </c>
      <c r="K38" s="25">
        <f t="shared" ref="K38" si="34">K39+K40+K41+K42</f>
        <v>0</v>
      </c>
      <c r="L38" s="100" t="s">
        <v>86</v>
      </c>
      <c r="M38" s="100" t="s">
        <v>83</v>
      </c>
    </row>
    <row r="39" spans="1:13" hidden="1" x14ac:dyDescent="0.2">
      <c r="A39" s="104"/>
      <c r="B39" s="95" t="s">
        <v>66</v>
      </c>
      <c r="C39" s="100"/>
      <c r="D39" s="36" t="s">
        <v>67</v>
      </c>
      <c r="E39" s="99"/>
      <c r="F39" s="25">
        <f t="shared" ref="F39:F42" si="35">G39+H39+I39+J39+K39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100"/>
      <c r="M39" s="100"/>
    </row>
    <row r="40" spans="1:13" ht="25.5" hidden="1" x14ac:dyDescent="0.2">
      <c r="A40" s="104"/>
      <c r="B40" s="95"/>
      <c r="C40" s="100"/>
      <c r="D40" s="36" t="s">
        <v>8</v>
      </c>
      <c r="E40" s="99"/>
      <c r="F40" s="25">
        <f t="shared" si="35"/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00"/>
      <c r="M40" s="100"/>
    </row>
    <row r="41" spans="1:13" ht="25.5" hidden="1" x14ac:dyDescent="0.2">
      <c r="A41" s="104"/>
      <c r="B41" s="95"/>
      <c r="C41" s="100"/>
      <c r="D41" s="36" t="s">
        <v>7</v>
      </c>
      <c r="E41" s="99"/>
      <c r="F41" s="25">
        <f t="shared" si="35"/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00"/>
      <c r="M41" s="100"/>
    </row>
    <row r="42" spans="1:13" hidden="1" x14ac:dyDescent="0.2">
      <c r="A42" s="104"/>
      <c r="B42" s="95"/>
      <c r="C42" s="100"/>
      <c r="D42" s="36" t="s">
        <v>9</v>
      </c>
      <c r="E42" s="99"/>
      <c r="F42" s="25">
        <f t="shared" si="35"/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100"/>
      <c r="M42" s="100"/>
    </row>
    <row r="43" spans="1:13" hidden="1" x14ac:dyDescent="0.2">
      <c r="A43" s="37"/>
      <c r="B43" s="95" t="s">
        <v>95</v>
      </c>
      <c r="C43" s="100" t="s">
        <v>124</v>
      </c>
      <c r="D43" s="36" t="s">
        <v>36</v>
      </c>
      <c r="E43" s="99" t="s">
        <v>2</v>
      </c>
      <c r="F43" s="25">
        <f>G43+H43+I43+J43+K43</f>
        <v>0</v>
      </c>
      <c r="G43" s="25">
        <f t="shared" ref="G43" si="36">G44+G45+G46+G47</f>
        <v>0</v>
      </c>
      <c r="H43" s="25">
        <f>H44+H45+H46+H47</f>
        <v>0</v>
      </c>
      <c r="I43" s="25">
        <f t="shared" ref="I43:K43" si="37">I44+I45+I46+I47</f>
        <v>0</v>
      </c>
      <c r="J43" s="25">
        <f t="shared" si="37"/>
        <v>0</v>
      </c>
      <c r="K43" s="25">
        <f t="shared" si="37"/>
        <v>0</v>
      </c>
      <c r="L43" s="100" t="s">
        <v>85</v>
      </c>
      <c r="M43" s="100" t="s">
        <v>83</v>
      </c>
    </row>
    <row r="44" spans="1:13" hidden="1" x14ac:dyDescent="0.2">
      <c r="A44" s="37"/>
      <c r="B44" s="95"/>
      <c r="C44" s="100"/>
      <c r="D44" s="36" t="s">
        <v>67</v>
      </c>
      <c r="E44" s="99"/>
      <c r="F44" s="25">
        <f t="shared" ref="F44:F52" si="38">G44+H44+I44+J44+K44</f>
        <v>0</v>
      </c>
      <c r="G44" s="25">
        <f t="shared" ref="G44" si="39">G49</f>
        <v>0</v>
      </c>
      <c r="H44" s="25">
        <f>H49</f>
        <v>0</v>
      </c>
      <c r="I44" s="25">
        <f t="shared" ref="I44:K44" si="40">I49</f>
        <v>0</v>
      </c>
      <c r="J44" s="25">
        <f t="shared" si="40"/>
        <v>0</v>
      </c>
      <c r="K44" s="25">
        <f t="shared" si="40"/>
        <v>0</v>
      </c>
      <c r="L44" s="100"/>
      <c r="M44" s="100"/>
    </row>
    <row r="45" spans="1:13" ht="25.5" hidden="1" x14ac:dyDescent="0.2">
      <c r="A45" s="37"/>
      <c r="B45" s="95"/>
      <c r="C45" s="100"/>
      <c r="D45" s="36" t="s">
        <v>8</v>
      </c>
      <c r="E45" s="99"/>
      <c r="F45" s="25">
        <f t="shared" si="38"/>
        <v>0</v>
      </c>
      <c r="G45" s="25">
        <f t="shared" ref="G45" si="41">G50</f>
        <v>0</v>
      </c>
      <c r="H45" s="25">
        <f t="shared" ref="H45:K47" si="42">H50</f>
        <v>0</v>
      </c>
      <c r="I45" s="25">
        <f t="shared" si="42"/>
        <v>0</v>
      </c>
      <c r="J45" s="25">
        <f t="shared" si="42"/>
        <v>0</v>
      </c>
      <c r="K45" s="25">
        <f t="shared" si="42"/>
        <v>0</v>
      </c>
      <c r="L45" s="100"/>
      <c r="M45" s="100"/>
    </row>
    <row r="46" spans="1:13" ht="25.5" hidden="1" x14ac:dyDescent="0.2">
      <c r="A46" s="37"/>
      <c r="B46" s="95"/>
      <c r="C46" s="100"/>
      <c r="D46" s="36" t="s">
        <v>7</v>
      </c>
      <c r="E46" s="99"/>
      <c r="F46" s="25">
        <f t="shared" si="38"/>
        <v>0</v>
      </c>
      <c r="G46" s="25">
        <f t="shared" ref="G46" si="43">G51</f>
        <v>0</v>
      </c>
      <c r="H46" s="25">
        <f t="shared" si="42"/>
        <v>0</v>
      </c>
      <c r="I46" s="25">
        <f t="shared" si="42"/>
        <v>0</v>
      </c>
      <c r="J46" s="25">
        <f t="shared" si="42"/>
        <v>0</v>
      </c>
      <c r="K46" s="25">
        <f t="shared" si="42"/>
        <v>0</v>
      </c>
      <c r="L46" s="100"/>
      <c r="M46" s="100"/>
    </row>
    <row r="47" spans="1:13" hidden="1" x14ac:dyDescent="0.2">
      <c r="A47" s="37"/>
      <c r="B47" s="95"/>
      <c r="C47" s="34"/>
      <c r="D47" s="36" t="s">
        <v>9</v>
      </c>
      <c r="E47" s="99"/>
      <c r="F47" s="25">
        <f t="shared" si="38"/>
        <v>0</v>
      </c>
      <c r="G47" s="25">
        <f t="shared" ref="G47" si="44">G52</f>
        <v>0</v>
      </c>
      <c r="H47" s="25">
        <f t="shared" si="42"/>
        <v>0</v>
      </c>
      <c r="I47" s="25">
        <f t="shared" si="42"/>
        <v>0</v>
      </c>
      <c r="J47" s="25">
        <f t="shared" si="42"/>
        <v>0</v>
      </c>
      <c r="K47" s="25">
        <f t="shared" si="42"/>
        <v>0</v>
      </c>
      <c r="L47" s="100"/>
      <c r="M47" s="100"/>
    </row>
    <row r="48" spans="1:13" hidden="1" x14ac:dyDescent="0.2">
      <c r="A48" s="104"/>
      <c r="B48" s="95" t="s">
        <v>96</v>
      </c>
      <c r="C48" s="100" t="s">
        <v>124</v>
      </c>
      <c r="D48" s="36" t="s">
        <v>36</v>
      </c>
      <c r="E48" s="99" t="s">
        <v>2</v>
      </c>
      <c r="F48" s="25">
        <f t="shared" si="38"/>
        <v>0</v>
      </c>
      <c r="G48" s="25">
        <f>G49+G50+G51+G52</f>
        <v>0</v>
      </c>
      <c r="H48" s="25">
        <f t="shared" ref="H48:K48" si="45">H49+H50+H51+H52</f>
        <v>0</v>
      </c>
      <c r="I48" s="25">
        <f t="shared" si="45"/>
        <v>0</v>
      </c>
      <c r="J48" s="25">
        <f t="shared" si="45"/>
        <v>0</v>
      </c>
      <c r="K48" s="25">
        <f t="shared" si="45"/>
        <v>0</v>
      </c>
      <c r="L48" s="100" t="s">
        <v>85</v>
      </c>
      <c r="M48" s="100" t="s">
        <v>83</v>
      </c>
    </row>
    <row r="49" spans="1:13" hidden="1" x14ac:dyDescent="0.2">
      <c r="A49" s="104"/>
      <c r="B49" s="95"/>
      <c r="C49" s="100"/>
      <c r="D49" s="36" t="s">
        <v>67</v>
      </c>
      <c r="E49" s="99"/>
      <c r="F49" s="25">
        <f t="shared" si="38"/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100"/>
      <c r="M49" s="100"/>
    </row>
    <row r="50" spans="1:13" ht="25.5" hidden="1" x14ac:dyDescent="0.2">
      <c r="A50" s="104"/>
      <c r="B50" s="95"/>
      <c r="C50" s="100"/>
      <c r="D50" s="36" t="s">
        <v>8</v>
      </c>
      <c r="E50" s="99"/>
      <c r="F50" s="25">
        <f t="shared" si="38"/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100"/>
      <c r="M50" s="100"/>
    </row>
    <row r="51" spans="1:13" ht="25.5" hidden="1" x14ac:dyDescent="0.2">
      <c r="A51" s="104"/>
      <c r="B51" s="95"/>
      <c r="C51" s="100"/>
      <c r="D51" s="36" t="s">
        <v>7</v>
      </c>
      <c r="E51" s="99"/>
      <c r="F51" s="25">
        <f t="shared" si="38"/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00"/>
      <c r="M51" s="100"/>
    </row>
    <row r="52" spans="1:13" hidden="1" x14ac:dyDescent="0.2">
      <c r="A52" s="104"/>
      <c r="B52" s="95"/>
      <c r="C52" s="34"/>
      <c r="D52" s="36" t="s">
        <v>9</v>
      </c>
      <c r="E52" s="99"/>
      <c r="F52" s="25">
        <f t="shared" si="38"/>
        <v>0</v>
      </c>
      <c r="G52" s="25">
        <v>0</v>
      </c>
      <c r="H52" s="25"/>
      <c r="I52" s="25">
        <v>0</v>
      </c>
      <c r="J52" s="25">
        <v>0</v>
      </c>
      <c r="K52" s="25">
        <v>0</v>
      </c>
      <c r="L52" s="100"/>
      <c r="M52" s="100"/>
    </row>
    <row r="53" spans="1:13" x14ac:dyDescent="0.2">
      <c r="A53" s="104"/>
      <c r="B53" s="36" t="s">
        <v>93</v>
      </c>
      <c r="C53" s="100" t="s">
        <v>124</v>
      </c>
      <c r="D53" s="36" t="s">
        <v>36</v>
      </c>
      <c r="E53" s="99" t="s">
        <v>2</v>
      </c>
      <c r="F53" s="25">
        <f>G53+H53+I53+J53+K53</f>
        <v>1402896</v>
      </c>
      <c r="G53" s="25">
        <f t="shared" ref="G53" si="46">G54+G55+G56+G57</f>
        <v>273808</v>
      </c>
      <c r="H53" s="25">
        <f>H54+H55+H56+H57</f>
        <v>282272</v>
      </c>
      <c r="I53" s="25">
        <f t="shared" ref="I53:K53" si="47">I54+I55+I56+I57</f>
        <v>282272</v>
      </c>
      <c r="J53" s="25">
        <f t="shared" si="47"/>
        <v>282272</v>
      </c>
      <c r="K53" s="25">
        <f t="shared" si="47"/>
        <v>282272</v>
      </c>
      <c r="L53" s="100" t="s">
        <v>86</v>
      </c>
      <c r="M53" s="100" t="s">
        <v>83</v>
      </c>
    </row>
    <row r="54" spans="1:13" ht="25.5" x14ac:dyDescent="0.2">
      <c r="A54" s="104"/>
      <c r="B54" s="95" t="s">
        <v>69</v>
      </c>
      <c r="C54" s="100"/>
      <c r="D54" s="36" t="s">
        <v>14</v>
      </c>
      <c r="E54" s="99"/>
      <c r="F54" s="25">
        <f t="shared" ref="F54:F101" si="48">G54+H54+I54+J54+K54</f>
        <v>1402896</v>
      </c>
      <c r="G54" s="25">
        <f>G59+G64+G69+G74+G79+G84</f>
        <v>273808</v>
      </c>
      <c r="H54" s="25">
        <f>H59+H64+H69+H74+H79+H84</f>
        <v>282272</v>
      </c>
      <c r="I54" s="25">
        <f t="shared" ref="I54" si="49">I59+I64+I69+I74+I79+I84</f>
        <v>282272</v>
      </c>
      <c r="J54" s="25">
        <f t="shared" ref="J54:K54" si="50">J59+J64+J69+J74+J79+J84</f>
        <v>282272</v>
      </c>
      <c r="K54" s="25">
        <f t="shared" si="50"/>
        <v>282272</v>
      </c>
      <c r="L54" s="100"/>
      <c r="M54" s="100"/>
    </row>
    <row r="55" spans="1:13" ht="25.5" x14ac:dyDescent="0.2">
      <c r="A55" s="104"/>
      <c r="B55" s="95"/>
      <c r="C55" s="100"/>
      <c r="D55" s="36" t="s">
        <v>8</v>
      </c>
      <c r="E55" s="99"/>
      <c r="F55" s="25">
        <f t="shared" si="48"/>
        <v>0</v>
      </c>
      <c r="G55" s="25">
        <f t="shared" ref="G55" si="51">G60+G65+G70+G75+G80+G85</f>
        <v>0</v>
      </c>
      <c r="H55" s="25">
        <f>H60+H65+H70+H75+H80+H85</f>
        <v>0</v>
      </c>
      <c r="I55" s="25">
        <f t="shared" ref="H55:I57" si="52">I60+I65+I70+I75+I80+I85</f>
        <v>0</v>
      </c>
      <c r="J55" s="25">
        <f t="shared" ref="J55:K55" si="53">J60+J65+J70+J75+J80+J85</f>
        <v>0</v>
      </c>
      <c r="K55" s="25">
        <f t="shared" si="53"/>
        <v>0</v>
      </c>
      <c r="L55" s="100"/>
      <c r="M55" s="100"/>
    </row>
    <row r="56" spans="1:13" ht="25.5" x14ac:dyDescent="0.2">
      <c r="A56" s="104"/>
      <c r="B56" s="95"/>
      <c r="C56" s="100"/>
      <c r="D56" s="36" t="s">
        <v>7</v>
      </c>
      <c r="E56" s="99"/>
      <c r="F56" s="25">
        <f t="shared" si="48"/>
        <v>0</v>
      </c>
      <c r="G56" s="25">
        <f t="shared" ref="G56" si="54">G61+G66+G71+G76+G81+G86</f>
        <v>0</v>
      </c>
      <c r="H56" s="25">
        <f t="shared" si="52"/>
        <v>0</v>
      </c>
      <c r="I56" s="25">
        <f t="shared" si="52"/>
        <v>0</v>
      </c>
      <c r="J56" s="25">
        <f t="shared" ref="J56:K56" si="55">J61+J66+J71+J76+J81+J86</f>
        <v>0</v>
      </c>
      <c r="K56" s="25">
        <f t="shared" si="55"/>
        <v>0</v>
      </c>
      <c r="L56" s="100"/>
      <c r="M56" s="100"/>
    </row>
    <row r="57" spans="1:13" x14ac:dyDescent="0.2">
      <c r="A57" s="104"/>
      <c r="B57" s="95"/>
      <c r="C57" s="100"/>
      <c r="D57" s="36" t="s">
        <v>9</v>
      </c>
      <c r="E57" s="99"/>
      <c r="F57" s="25">
        <f t="shared" si="48"/>
        <v>0</v>
      </c>
      <c r="G57" s="25">
        <f t="shared" ref="G57" si="56">G62+G67+G72+G77+G82+G87</f>
        <v>0</v>
      </c>
      <c r="H57" s="25">
        <f t="shared" si="52"/>
        <v>0</v>
      </c>
      <c r="I57" s="25">
        <f t="shared" si="52"/>
        <v>0</v>
      </c>
      <c r="J57" s="25">
        <f t="shared" ref="J57:K57" si="57">J62+J67+J72+J77+J82+J87</f>
        <v>0</v>
      </c>
      <c r="K57" s="25">
        <f t="shared" si="57"/>
        <v>0</v>
      </c>
      <c r="L57" s="100"/>
      <c r="M57" s="100"/>
    </row>
    <row r="58" spans="1:13" x14ac:dyDescent="0.2">
      <c r="A58" s="104"/>
      <c r="B58" s="36" t="s">
        <v>70</v>
      </c>
      <c r="C58" s="100" t="s">
        <v>124</v>
      </c>
      <c r="D58" s="36" t="s">
        <v>36</v>
      </c>
      <c r="E58" s="99" t="s">
        <v>2</v>
      </c>
      <c r="F58" s="25">
        <f>G58+H58+I58+J58+K58</f>
        <v>833588</v>
      </c>
      <c r="G58" s="25">
        <f>G59+G60+G61+G62</f>
        <v>163572</v>
      </c>
      <c r="H58" s="25">
        <f t="shared" ref="H58" si="58">H59+H60+H61+H62</f>
        <v>167504</v>
      </c>
      <c r="I58" s="25">
        <f t="shared" ref="I58" si="59">I59+I60+I61+I62</f>
        <v>167504</v>
      </c>
      <c r="J58" s="25">
        <f t="shared" ref="J58" si="60">J59+J60+J61+J62</f>
        <v>167504</v>
      </c>
      <c r="K58" s="25">
        <f t="shared" ref="K58" si="61">K59+K60+K61+K62</f>
        <v>167504</v>
      </c>
      <c r="L58" s="100" t="s">
        <v>85</v>
      </c>
      <c r="M58" s="100" t="s">
        <v>83</v>
      </c>
    </row>
    <row r="59" spans="1:13" ht="25.5" x14ac:dyDescent="0.2">
      <c r="A59" s="104"/>
      <c r="B59" s="95" t="s">
        <v>71</v>
      </c>
      <c r="C59" s="100"/>
      <c r="D59" s="36" t="s">
        <v>14</v>
      </c>
      <c r="E59" s="99"/>
      <c r="F59" s="25">
        <f t="shared" si="48"/>
        <v>833588</v>
      </c>
      <c r="G59" s="25">
        <v>163572</v>
      </c>
      <c r="H59" s="25">
        <v>167504</v>
      </c>
      <c r="I59" s="25">
        <v>167504</v>
      </c>
      <c r="J59" s="25">
        <v>167504</v>
      </c>
      <c r="K59" s="25">
        <v>167504</v>
      </c>
      <c r="L59" s="100"/>
      <c r="M59" s="100"/>
    </row>
    <row r="60" spans="1:13" ht="25.5" x14ac:dyDescent="0.2">
      <c r="A60" s="104"/>
      <c r="B60" s="95"/>
      <c r="C60" s="100"/>
      <c r="D60" s="36" t="s">
        <v>8</v>
      </c>
      <c r="E60" s="99"/>
      <c r="F60" s="25">
        <f t="shared" si="48"/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100"/>
      <c r="M60" s="100"/>
    </row>
    <row r="61" spans="1:13" ht="25.5" x14ac:dyDescent="0.2">
      <c r="A61" s="104"/>
      <c r="B61" s="95"/>
      <c r="C61" s="100"/>
      <c r="D61" s="36" t="s">
        <v>7</v>
      </c>
      <c r="E61" s="99"/>
      <c r="F61" s="25">
        <f t="shared" si="48"/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100"/>
      <c r="M61" s="100"/>
    </row>
    <row r="62" spans="1:13" x14ac:dyDescent="0.2">
      <c r="A62" s="104"/>
      <c r="B62" s="95"/>
      <c r="C62" s="100"/>
      <c r="D62" s="36" t="s">
        <v>9</v>
      </c>
      <c r="E62" s="99"/>
      <c r="F62" s="25">
        <f t="shared" si="48"/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00"/>
      <c r="M62" s="100"/>
    </row>
    <row r="63" spans="1:13" x14ac:dyDescent="0.2">
      <c r="A63" s="104"/>
      <c r="B63" s="36" t="s">
        <v>70</v>
      </c>
      <c r="C63" s="100" t="s">
        <v>124</v>
      </c>
      <c r="D63" s="36" t="s">
        <v>36</v>
      </c>
      <c r="E63" s="99" t="s">
        <v>2</v>
      </c>
      <c r="F63" s="25">
        <f>G63+H63+I63+J63+K63</f>
        <v>104470</v>
      </c>
      <c r="G63" s="25">
        <f>G64+G65+G66+G67</f>
        <v>20486</v>
      </c>
      <c r="H63" s="25">
        <f t="shared" ref="H63" si="62">H64+H65+H66+H67</f>
        <v>20996</v>
      </c>
      <c r="I63" s="25">
        <f t="shared" ref="I63" si="63">I64+I65+I66+I67</f>
        <v>20996</v>
      </c>
      <c r="J63" s="25">
        <f t="shared" ref="J63" si="64">J64+J65+J66+J67</f>
        <v>20996</v>
      </c>
      <c r="K63" s="25">
        <f t="shared" ref="K63" si="65">K64+K65+K66+K67</f>
        <v>20996</v>
      </c>
      <c r="L63" s="100" t="s">
        <v>85</v>
      </c>
      <c r="M63" s="100" t="s">
        <v>83</v>
      </c>
    </row>
    <row r="64" spans="1:13" ht="25.5" x14ac:dyDescent="0.2">
      <c r="A64" s="104"/>
      <c r="B64" s="95" t="s">
        <v>72</v>
      </c>
      <c r="C64" s="100"/>
      <c r="D64" s="36" t="s">
        <v>14</v>
      </c>
      <c r="E64" s="99"/>
      <c r="F64" s="25">
        <f t="shared" si="48"/>
        <v>104470</v>
      </c>
      <c r="G64" s="25">
        <v>20486</v>
      </c>
      <c r="H64" s="25">
        <v>20996</v>
      </c>
      <c r="I64" s="25">
        <v>20996</v>
      </c>
      <c r="J64" s="25">
        <v>20996</v>
      </c>
      <c r="K64" s="25">
        <v>20996</v>
      </c>
      <c r="L64" s="100"/>
      <c r="M64" s="100"/>
    </row>
    <row r="65" spans="1:13" ht="25.5" x14ac:dyDescent="0.2">
      <c r="A65" s="104"/>
      <c r="B65" s="95"/>
      <c r="C65" s="100"/>
      <c r="D65" s="36" t="s">
        <v>8</v>
      </c>
      <c r="E65" s="99"/>
      <c r="F65" s="25">
        <f t="shared" si="48"/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00"/>
      <c r="M65" s="100"/>
    </row>
    <row r="66" spans="1:13" ht="25.5" x14ac:dyDescent="0.2">
      <c r="A66" s="104"/>
      <c r="B66" s="95"/>
      <c r="C66" s="100"/>
      <c r="D66" s="36" t="s">
        <v>7</v>
      </c>
      <c r="E66" s="99"/>
      <c r="F66" s="25">
        <f t="shared" si="48"/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100"/>
      <c r="M66" s="100"/>
    </row>
    <row r="67" spans="1:13" x14ac:dyDescent="0.2">
      <c r="A67" s="104"/>
      <c r="B67" s="95"/>
      <c r="C67" s="100"/>
      <c r="D67" s="36" t="s">
        <v>9</v>
      </c>
      <c r="E67" s="99"/>
      <c r="F67" s="25">
        <f t="shared" si="48"/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100"/>
      <c r="M67" s="100"/>
    </row>
    <row r="68" spans="1:13" x14ac:dyDescent="0.2">
      <c r="A68" s="104"/>
      <c r="B68" s="36" t="s">
        <v>70</v>
      </c>
      <c r="C68" s="100" t="s">
        <v>124</v>
      </c>
      <c r="D68" s="36" t="s">
        <v>36</v>
      </c>
      <c r="E68" s="99" t="s">
        <v>2</v>
      </c>
      <c r="F68" s="25">
        <f>G68+H68+I68+J68+K68</f>
        <v>66682</v>
      </c>
      <c r="G68" s="25">
        <f>G69+G70+G71+G72</f>
        <v>13038</v>
      </c>
      <c r="H68" s="25">
        <f t="shared" ref="H68" si="66">H69+H70+H71+H72</f>
        <v>13411</v>
      </c>
      <c r="I68" s="25">
        <f t="shared" ref="I68" si="67">I69+I70+I71+I72</f>
        <v>13411</v>
      </c>
      <c r="J68" s="25">
        <f t="shared" ref="J68" si="68">J69+J70+J71+J72</f>
        <v>13411</v>
      </c>
      <c r="K68" s="25">
        <f t="shared" ref="K68" si="69">K69+K70+K71+K72</f>
        <v>13411</v>
      </c>
      <c r="L68" s="100" t="s">
        <v>85</v>
      </c>
      <c r="M68" s="100" t="s">
        <v>83</v>
      </c>
    </row>
    <row r="69" spans="1:13" ht="25.5" x14ac:dyDescent="0.2">
      <c r="A69" s="104"/>
      <c r="B69" s="95" t="s">
        <v>73</v>
      </c>
      <c r="C69" s="100"/>
      <c r="D69" s="36" t="s">
        <v>14</v>
      </c>
      <c r="E69" s="99"/>
      <c r="F69" s="25">
        <f t="shared" si="48"/>
        <v>66682</v>
      </c>
      <c r="G69" s="25">
        <v>13038</v>
      </c>
      <c r="H69" s="25">
        <v>13411</v>
      </c>
      <c r="I69" s="25">
        <v>13411</v>
      </c>
      <c r="J69" s="25">
        <v>13411</v>
      </c>
      <c r="K69" s="25">
        <v>13411</v>
      </c>
      <c r="L69" s="100"/>
      <c r="M69" s="100"/>
    </row>
    <row r="70" spans="1:13" ht="25.5" x14ac:dyDescent="0.2">
      <c r="A70" s="104"/>
      <c r="B70" s="95"/>
      <c r="C70" s="100"/>
      <c r="D70" s="36" t="s">
        <v>8</v>
      </c>
      <c r="E70" s="99"/>
      <c r="F70" s="25">
        <f t="shared" si="48"/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100"/>
      <c r="M70" s="100"/>
    </row>
    <row r="71" spans="1:13" ht="25.5" x14ac:dyDescent="0.2">
      <c r="A71" s="104"/>
      <c r="B71" s="95"/>
      <c r="C71" s="100"/>
      <c r="D71" s="36" t="s">
        <v>7</v>
      </c>
      <c r="E71" s="99"/>
      <c r="F71" s="25">
        <f t="shared" si="48"/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100"/>
      <c r="M71" s="100"/>
    </row>
    <row r="72" spans="1:13" x14ac:dyDescent="0.2">
      <c r="A72" s="104"/>
      <c r="B72" s="95"/>
      <c r="C72" s="100"/>
      <c r="D72" s="36" t="s">
        <v>9</v>
      </c>
      <c r="E72" s="99"/>
      <c r="F72" s="25">
        <f t="shared" si="48"/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100"/>
      <c r="M72" s="100"/>
    </row>
    <row r="73" spans="1:13" x14ac:dyDescent="0.2">
      <c r="A73" s="104"/>
      <c r="B73" s="36" t="s">
        <v>70</v>
      </c>
      <c r="C73" s="100" t="s">
        <v>124</v>
      </c>
      <c r="D73" s="36" t="s">
        <v>36</v>
      </c>
      <c r="E73" s="99" t="s">
        <v>2</v>
      </c>
      <c r="F73" s="25">
        <f>G73+H73+I73+J73+K73</f>
        <v>210951</v>
      </c>
      <c r="G73" s="25">
        <f>G74+G75+G76+G77</f>
        <v>40291</v>
      </c>
      <c r="H73" s="25">
        <f t="shared" ref="H73" si="70">H74+H75+H76+H77</f>
        <v>42665</v>
      </c>
      <c r="I73" s="25">
        <f t="shared" ref="I73" si="71">I74+I75+I76+I77</f>
        <v>42665</v>
      </c>
      <c r="J73" s="25">
        <f t="shared" ref="J73" si="72">J74+J75+J76+J77</f>
        <v>42665</v>
      </c>
      <c r="K73" s="25">
        <f t="shared" ref="K73" si="73">K74+K75+K76+K77</f>
        <v>42665</v>
      </c>
      <c r="L73" s="100" t="s">
        <v>85</v>
      </c>
      <c r="M73" s="100" t="s">
        <v>83</v>
      </c>
    </row>
    <row r="74" spans="1:13" ht="25.5" x14ac:dyDescent="0.2">
      <c r="A74" s="104"/>
      <c r="B74" s="95" t="s">
        <v>74</v>
      </c>
      <c r="C74" s="100"/>
      <c r="D74" s="36" t="s">
        <v>14</v>
      </c>
      <c r="E74" s="99"/>
      <c r="F74" s="25">
        <f t="shared" si="48"/>
        <v>210951</v>
      </c>
      <c r="G74" s="25">
        <v>40291</v>
      </c>
      <c r="H74" s="25">
        <v>42665</v>
      </c>
      <c r="I74" s="25">
        <v>42665</v>
      </c>
      <c r="J74" s="25">
        <v>42665</v>
      </c>
      <c r="K74" s="25">
        <v>42665</v>
      </c>
      <c r="L74" s="100"/>
      <c r="M74" s="100"/>
    </row>
    <row r="75" spans="1:13" ht="25.5" x14ac:dyDescent="0.2">
      <c r="A75" s="104"/>
      <c r="B75" s="95"/>
      <c r="C75" s="100"/>
      <c r="D75" s="36" t="s">
        <v>8</v>
      </c>
      <c r="E75" s="99"/>
      <c r="F75" s="25">
        <f t="shared" si="48"/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100"/>
      <c r="M75" s="100"/>
    </row>
    <row r="76" spans="1:13" ht="25.5" x14ac:dyDescent="0.2">
      <c r="A76" s="104"/>
      <c r="B76" s="95"/>
      <c r="C76" s="100"/>
      <c r="D76" s="36" t="s">
        <v>7</v>
      </c>
      <c r="E76" s="99"/>
      <c r="F76" s="25">
        <f t="shared" si="48"/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100"/>
      <c r="M76" s="100"/>
    </row>
    <row r="77" spans="1:13" x14ac:dyDescent="0.2">
      <c r="A77" s="104"/>
      <c r="B77" s="95"/>
      <c r="C77" s="100"/>
      <c r="D77" s="36" t="s">
        <v>9</v>
      </c>
      <c r="E77" s="99"/>
      <c r="F77" s="25">
        <f t="shared" si="48"/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100"/>
      <c r="M77" s="100"/>
    </row>
    <row r="78" spans="1:13" x14ac:dyDescent="0.2">
      <c r="A78" s="104"/>
      <c r="B78" s="36" t="s">
        <v>70</v>
      </c>
      <c r="C78" s="100" t="s">
        <v>124</v>
      </c>
      <c r="D78" s="36" t="s">
        <v>36</v>
      </c>
      <c r="E78" s="99" t="s">
        <v>2</v>
      </c>
      <c r="F78" s="25">
        <f>G78+H78+I78+J78+K78</f>
        <v>187205</v>
      </c>
      <c r="G78" s="25">
        <f>G79+G80+G81+G82</f>
        <v>36421</v>
      </c>
      <c r="H78" s="25">
        <f t="shared" ref="H78" si="74">H79+H80+H81+H82</f>
        <v>37696</v>
      </c>
      <c r="I78" s="25">
        <f t="shared" ref="I78" si="75">I79+I80+I81+I82</f>
        <v>37696</v>
      </c>
      <c r="J78" s="25">
        <f t="shared" ref="J78" si="76">J79+J80+J81+J82</f>
        <v>37696</v>
      </c>
      <c r="K78" s="25">
        <f t="shared" ref="K78" si="77">K79+K80+K81+K82</f>
        <v>37696</v>
      </c>
      <c r="L78" s="100" t="s">
        <v>85</v>
      </c>
      <c r="M78" s="100" t="s">
        <v>83</v>
      </c>
    </row>
    <row r="79" spans="1:13" ht="25.5" x14ac:dyDescent="0.2">
      <c r="A79" s="104"/>
      <c r="B79" s="95" t="s">
        <v>75</v>
      </c>
      <c r="C79" s="100"/>
      <c r="D79" s="36" t="s">
        <v>14</v>
      </c>
      <c r="E79" s="99"/>
      <c r="F79" s="25">
        <f t="shared" si="48"/>
        <v>187205</v>
      </c>
      <c r="G79" s="25">
        <v>36421</v>
      </c>
      <c r="H79" s="25">
        <v>37696</v>
      </c>
      <c r="I79" s="25">
        <v>37696</v>
      </c>
      <c r="J79" s="25">
        <v>37696</v>
      </c>
      <c r="K79" s="25">
        <v>37696</v>
      </c>
      <c r="L79" s="100"/>
      <c r="M79" s="100"/>
    </row>
    <row r="80" spans="1:13" ht="25.5" x14ac:dyDescent="0.2">
      <c r="A80" s="104"/>
      <c r="B80" s="95"/>
      <c r="C80" s="100"/>
      <c r="D80" s="36" t="s">
        <v>8</v>
      </c>
      <c r="E80" s="99"/>
      <c r="F80" s="25">
        <f t="shared" si="48"/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100"/>
      <c r="M80" s="100"/>
    </row>
    <row r="81" spans="1:13" ht="25.5" x14ac:dyDescent="0.2">
      <c r="A81" s="104"/>
      <c r="B81" s="95"/>
      <c r="C81" s="100"/>
      <c r="D81" s="36" t="s">
        <v>7</v>
      </c>
      <c r="E81" s="99"/>
      <c r="F81" s="25">
        <f t="shared" si="48"/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100"/>
      <c r="M81" s="100"/>
    </row>
    <row r="82" spans="1:13" x14ac:dyDescent="0.2">
      <c r="A82" s="104"/>
      <c r="B82" s="95"/>
      <c r="C82" s="100"/>
      <c r="D82" s="36" t="s">
        <v>9</v>
      </c>
      <c r="E82" s="99"/>
      <c r="F82" s="25">
        <f t="shared" si="48"/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100"/>
      <c r="M82" s="100"/>
    </row>
    <row r="83" spans="1:13" ht="12.75" hidden="1" customHeight="1" x14ac:dyDescent="0.2">
      <c r="A83" s="104"/>
      <c r="B83" s="36" t="s">
        <v>61</v>
      </c>
      <c r="C83" s="100" t="s">
        <v>124</v>
      </c>
      <c r="D83" s="36" t="s">
        <v>36</v>
      </c>
      <c r="E83" s="99" t="s">
        <v>2</v>
      </c>
      <c r="F83" s="25">
        <f>G83+H83+I83+J83+K83</f>
        <v>0</v>
      </c>
      <c r="G83" s="25">
        <f>G84+G85+G86+G87</f>
        <v>0</v>
      </c>
      <c r="H83" s="25">
        <f t="shared" ref="H83" si="78">H84+H85+H86+H87</f>
        <v>0</v>
      </c>
      <c r="I83" s="25">
        <f t="shared" ref="I83" si="79">I84+I85+I86+I87</f>
        <v>0</v>
      </c>
      <c r="J83" s="25">
        <f t="shared" ref="J83" si="80">J84+J85+J86+J87</f>
        <v>0</v>
      </c>
      <c r="K83" s="25">
        <f t="shared" ref="K83" si="81">K84+K85+K86+K87</f>
        <v>0</v>
      </c>
      <c r="L83" s="100" t="s">
        <v>85</v>
      </c>
      <c r="M83" s="100" t="s">
        <v>83</v>
      </c>
    </row>
    <row r="84" spans="1:13" ht="25.5" hidden="1" x14ac:dyDescent="0.2">
      <c r="A84" s="104"/>
      <c r="B84" s="95" t="s">
        <v>62</v>
      </c>
      <c r="C84" s="100"/>
      <c r="D84" s="36" t="s">
        <v>14</v>
      </c>
      <c r="E84" s="99"/>
      <c r="F84" s="25">
        <f t="shared" si="48"/>
        <v>0</v>
      </c>
      <c r="G84" s="25">
        <v>0</v>
      </c>
      <c r="H84" s="25">
        <v>0</v>
      </c>
      <c r="I84" s="25">
        <v>0</v>
      </c>
      <c r="J84" s="25"/>
      <c r="K84" s="25">
        <v>0</v>
      </c>
      <c r="L84" s="100"/>
      <c r="M84" s="100"/>
    </row>
    <row r="85" spans="1:13" ht="25.5" hidden="1" x14ac:dyDescent="0.2">
      <c r="A85" s="104"/>
      <c r="B85" s="95"/>
      <c r="C85" s="100"/>
      <c r="D85" s="36" t="s">
        <v>8</v>
      </c>
      <c r="E85" s="99"/>
      <c r="F85" s="25">
        <f t="shared" si="48"/>
        <v>0</v>
      </c>
      <c r="G85" s="25">
        <v>0</v>
      </c>
      <c r="H85" s="25">
        <v>0</v>
      </c>
      <c r="I85" s="25">
        <v>0</v>
      </c>
      <c r="J85" s="25"/>
      <c r="K85" s="25">
        <v>0</v>
      </c>
      <c r="L85" s="100"/>
      <c r="M85" s="100"/>
    </row>
    <row r="86" spans="1:13" ht="25.5" hidden="1" x14ac:dyDescent="0.2">
      <c r="A86" s="104"/>
      <c r="B86" s="95"/>
      <c r="C86" s="100"/>
      <c r="D86" s="36" t="s">
        <v>7</v>
      </c>
      <c r="E86" s="99"/>
      <c r="F86" s="25">
        <f t="shared" si="48"/>
        <v>0</v>
      </c>
      <c r="G86" s="25">
        <v>0</v>
      </c>
      <c r="H86" s="25">
        <v>0</v>
      </c>
      <c r="I86" s="25">
        <v>0</v>
      </c>
      <c r="J86" s="25"/>
      <c r="K86" s="25">
        <v>0</v>
      </c>
      <c r="L86" s="100"/>
      <c r="M86" s="100"/>
    </row>
    <row r="87" spans="1:13" hidden="1" x14ac:dyDescent="0.2">
      <c r="A87" s="104"/>
      <c r="B87" s="95"/>
      <c r="C87" s="100"/>
      <c r="D87" s="36" t="s">
        <v>9</v>
      </c>
      <c r="E87" s="99"/>
      <c r="F87" s="25">
        <f t="shared" si="48"/>
        <v>0</v>
      </c>
      <c r="G87" s="25">
        <v>0</v>
      </c>
      <c r="H87" s="25">
        <v>0</v>
      </c>
      <c r="I87" s="25">
        <v>0</v>
      </c>
      <c r="J87" s="25"/>
      <c r="K87" s="25">
        <v>0</v>
      </c>
      <c r="L87" s="100"/>
      <c r="M87" s="100"/>
    </row>
    <row r="88" spans="1:13" x14ac:dyDescent="0.2">
      <c r="A88" s="104"/>
      <c r="B88" s="36" t="s">
        <v>93</v>
      </c>
      <c r="C88" s="100" t="s">
        <v>124</v>
      </c>
      <c r="D88" s="36" t="s">
        <v>36</v>
      </c>
      <c r="E88" s="99" t="s">
        <v>2</v>
      </c>
      <c r="F88" s="25">
        <f>G88+H88+I88+J88+K88</f>
        <v>59522</v>
      </c>
      <c r="G88" s="25">
        <f t="shared" ref="G88" si="82">G89+G90+G91+G92</f>
        <v>14178</v>
      </c>
      <c r="H88" s="25">
        <f>H89+H90+H91+H92</f>
        <v>7255</v>
      </c>
      <c r="I88" s="25">
        <f t="shared" ref="I88" si="83">I89+I90+I91+I92</f>
        <v>7319</v>
      </c>
      <c r="J88" s="25">
        <f t="shared" ref="J88" si="84">J89+J90+J91+J92</f>
        <v>15385</v>
      </c>
      <c r="K88" s="25">
        <f t="shared" ref="K88" si="85">K89+K90+K91+K92</f>
        <v>15385</v>
      </c>
      <c r="L88" s="100" t="s">
        <v>86</v>
      </c>
      <c r="M88" s="100" t="s">
        <v>83</v>
      </c>
    </row>
    <row r="89" spans="1:13" ht="25.5" x14ac:dyDescent="0.2">
      <c r="A89" s="104"/>
      <c r="B89" s="95" t="s">
        <v>76</v>
      </c>
      <c r="C89" s="100"/>
      <c r="D89" s="36" t="s">
        <v>14</v>
      </c>
      <c r="E89" s="99"/>
      <c r="F89" s="25">
        <f t="shared" ref="F89:F92" si="86">G89+H89+I89+J89+K89</f>
        <v>0</v>
      </c>
      <c r="G89" s="25">
        <f>G94+G99+G109+G104</f>
        <v>0</v>
      </c>
      <c r="H89" s="25">
        <f t="shared" ref="H89:K89" si="87">H94+H99+H109+H104</f>
        <v>0</v>
      </c>
      <c r="I89" s="25">
        <f t="shared" si="87"/>
        <v>0</v>
      </c>
      <c r="J89" s="25">
        <f t="shared" si="87"/>
        <v>0</v>
      </c>
      <c r="K89" s="25">
        <f t="shared" si="87"/>
        <v>0</v>
      </c>
      <c r="L89" s="100"/>
      <c r="M89" s="100"/>
    </row>
    <row r="90" spans="1:13" ht="25.5" x14ac:dyDescent="0.2">
      <c r="A90" s="104"/>
      <c r="B90" s="95"/>
      <c r="C90" s="100"/>
      <c r="D90" s="36" t="s">
        <v>8</v>
      </c>
      <c r="E90" s="99"/>
      <c r="F90" s="25">
        <f t="shared" si="86"/>
        <v>59522</v>
      </c>
      <c r="G90" s="25">
        <f>G95+G100+G110+G105</f>
        <v>14178</v>
      </c>
      <c r="H90" s="25">
        <f>H95+H100+H110+H105</f>
        <v>7255</v>
      </c>
      <c r="I90" s="25">
        <f t="shared" ref="I90:K90" si="88">I95+I100+I110+I105</f>
        <v>7319</v>
      </c>
      <c r="J90" s="25">
        <f t="shared" si="88"/>
        <v>15385</v>
      </c>
      <c r="K90" s="25">
        <f t="shared" si="88"/>
        <v>15385</v>
      </c>
      <c r="L90" s="100"/>
      <c r="M90" s="100"/>
    </row>
    <row r="91" spans="1:13" ht="25.5" x14ac:dyDescent="0.2">
      <c r="A91" s="104"/>
      <c r="B91" s="95"/>
      <c r="C91" s="100"/>
      <c r="D91" s="36" t="s">
        <v>7</v>
      </c>
      <c r="E91" s="99"/>
      <c r="F91" s="25">
        <f t="shared" si="86"/>
        <v>0</v>
      </c>
      <c r="G91" s="25">
        <f t="shared" ref="G91:K92" si="89">G96+G101+G111+G106</f>
        <v>0</v>
      </c>
      <c r="H91" s="25">
        <f t="shared" si="89"/>
        <v>0</v>
      </c>
      <c r="I91" s="25">
        <f t="shared" si="89"/>
        <v>0</v>
      </c>
      <c r="J91" s="25">
        <f t="shared" si="89"/>
        <v>0</v>
      </c>
      <c r="K91" s="25">
        <f t="shared" si="89"/>
        <v>0</v>
      </c>
      <c r="L91" s="100"/>
      <c r="M91" s="100"/>
    </row>
    <row r="92" spans="1:13" x14ac:dyDescent="0.2">
      <c r="A92" s="104"/>
      <c r="B92" s="95"/>
      <c r="C92" s="100"/>
      <c r="D92" s="36" t="s">
        <v>9</v>
      </c>
      <c r="E92" s="99"/>
      <c r="F92" s="25">
        <f t="shared" si="86"/>
        <v>0</v>
      </c>
      <c r="G92" s="25">
        <f t="shared" si="89"/>
        <v>0</v>
      </c>
      <c r="H92" s="25">
        <f t="shared" si="89"/>
        <v>0</v>
      </c>
      <c r="I92" s="25">
        <f t="shared" si="89"/>
        <v>0</v>
      </c>
      <c r="J92" s="25">
        <f t="shared" si="89"/>
        <v>0</v>
      </c>
      <c r="K92" s="25">
        <f t="shared" si="89"/>
        <v>0</v>
      </c>
      <c r="L92" s="100"/>
      <c r="M92" s="100"/>
    </row>
    <row r="93" spans="1:13" x14ac:dyDescent="0.2">
      <c r="A93" s="104"/>
      <c r="B93" s="36" t="s">
        <v>70</v>
      </c>
      <c r="C93" s="100" t="s">
        <v>124</v>
      </c>
      <c r="D93" s="36" t="s">
        <v>6</v>
      </c>
      <c r="E93" s="99" t="s">
        <v>2</v>
      </c>
      <c r="F93" s="25">
        <f>G93+H93+I93+J93+K93</f>
        <v>5244</v>
      </c>
      <c r="G93" s="25">
        <f>G94+G95+G96+G97</f>
        <v>1748</v>
      </c>
      <c r="H93" s="25">
        <f t="shared" ref="H93" si="90">H94+H95+H96+H97</f>
        <v>1748</v>
      </c>
      <c r="I93" s="25">
        <f t="shared" ref="I93" si="91">I94+I95+I96+I97</f>
        <v>1748</v>
      </c>
      <c r="J93" s="25">
        <f t="shared" ref="J93" si="92">J94+J95+J96+J97</f>
        <v>0</v>
      </c>
      <c r="K93" s="25">
        <f t="shared" ref="K93" si="93">K94+K95+K96+K97</f>
        <v>0</v>
      </c>
      <c r="L93" s="100" t="s">
        <v>88</v>
      </c>
      <c r="M93" s="100" t="s">
        <v>83</v>
      </c>
    </row>
    <row r="94" spans="1:13" ht="25.5" x14ac:dyDescent="0.2">
      <c r="A94" s="104"/>
      <c r="B94" s="95" t="s">
        <v>77</v>
      </c>
      <c r="C94" s="100"/>
      <c r="D94" s="36" t="s">
        <v>14</v>
      </c>
      <c r="E94" s="99"/>
      <c r="F94" s="25">
        <f t="shared" si="48"/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100"/>
      <c r="M94" s="100"/>
    </row>
    <row r="95" spans="1:13" ht="25.5" x14ac:dyDescent="0.2">
      <c r="A95" s="104"/>
      <c r="B95" s="95"/>
      <c r="C95" s="100"/>
      <c r="D95" s="36" t="s">
        <v>8</v>
      </c>
      <c r="E95" s="99"/>
      <c r="F95" s="25">
        <f t="shared" si="48"/>
        <v>5244</v>
      </c>
      <c r="G95" s="25">
        <v>1748</v>
      </c>
      <c r="H95" s="25">
        <v>1748</v>
      </c>
      <c r="I95" s="25">
        <v>1748</v>
      </c>
      <c r="J95" s="25">
        <v>0</v>
      </c>
      <c r="K95" s="25">
        <v>0</v>
      </c>
      <c r="L95" s="100"/>
      <c r="M95" s="100"/>
    </row>
    <row r="96" spans="1:13" ht="25.5" x14ac:dyDescent="0.2">
      <c r="A96" s="104"/>
      <c r="B96" s="95"/>
      <c r="C96" s="100"/>
      <c r="D96" s="36" t="s">
        <v>7</v>
      </c>
      <c r="E96" s="99"/>
      <c r="F96" s="25">
        <f t="shared" si="48"/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100"/>
      <c r="M96" s="100"/>
    </row>
    <row r="97" spans="1:13" ht="41.25" customHeight="1" x14ac:dyDescent="0.2">
      <c r="A97" s="104"/>
      <c r="B97" s="95"/>
      <c r="C97" s="100"/>
      <c r="D97" s="36" t="s">
        <v>9</v>
      </c>
      <c r="E97" s="99"/>
      <c r="F97" s="25">
        <f t="shared" si="48"/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100"/>
      <c r="M97" s="100"/>
    </row>
    <row r="98" spans="1:13" hidden="1" x14ac:dyDescent="0.2">
      <c r="A98" s="104"/>
      <c r="B98" s="36" t="s">
        <v>61</v>
      </c>
      <c r="C98" s="100" t="s">
        <v>124</v>
      </c>
      <c r="D98" s="36" t="s">
        <v>6</v>
      </c>
      <c r="E98" s="99" t="s">
        <v>2</v>
      </c>
      <c r="F98" s="25">
        <f>G98+H98+I98+J98+K98</f>
        <v>0</v>
      </c>
      <c r="G98" s="25">
        <f>G99+G100+G101+G102</f>
        <v>0</v>
      </c>
      <c r="H98" s="25">
        <f t="shared" ref="H98" si="94">H99+H100+H101+H102</f>
        <v>0</v>
      </c>
      <c r="I98" s="25">
        <f t="shared" ref="I98" si="95">I99+I100+I101+I102</f>
        <v>0</v>
      </c>
      <c r="J98" s="25">
        <f t="shared" ref="J98" si="96">J99+J100+J101+J102</f>
        <v>0</v>
      </c>
      <c r="K98" s="25">
        <f t="shared" ref="K98" si="97">K99+K100+K101+K102</f>
        <v>0</v>
      </c>
      <c r="L98" s="100" t="s">
        <v>89</v>
      </c>
      <c r="M98" s="100" t="s">
        <v>83</v>
      </c>
    </row>
    <row r="99" spans="1:13" ht="25.5" hidden="1" x14ac:dyDescent="0.2">
      <c r="A99" s="104"/>
      <c r="B99" s="95" t="s">
        <v>78</v>
      </c>
      <c r="C99" s="100"/>
      <c r="D99" s="36" t="s">
        <v>14</v>
      </c>
      <c r="E99" s="99"/>
      <c r="F99" s="25">
        <f t="shared" si="48"/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100"/>
      <c r="M99" s="100"/>
    </row>
    <row r="100" spans="1:13" ht="25.5" hidden="1" x14ac:dyDescent="0.2">
      <c r="A100" s="104"/>
      <c r="B100" s="95"/>
      <c r="C100" s="100"/>
      <c r="D100" s="36" t="s">
        <v>8</v>
      </c>
      <c r="E100" s="99"/>
      <c r="F100" s="25">
        <f t="shared" si="48"/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100"/>
      <c r="M100" s="100"/>
    </row>
    <row r="101" spans="1:13" ht="25.5" hidden="1" x14ac:dyDescent="0.2">
      <c r="A101" s="104"/>
      <c r="B101" s="95"/>
      <c r="C101" s="100"/>
      <c r="D101" s="36" t="s">
        <v>7</v>
      </c>
      <c r="E101" s="99"/>
      <c r="F101" s="25">
        <f t="shared" si="48"/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100"/>
      <c r="M101" s="100"/>
    </row>
    <row r="102" spans="1:13" hidden="1" x14ac:dyDescent="0.2">
      <c r="A102" s="104"/>
      <c r="B102" s="95"/>
      <c r="C102" s="100"/>
      <c r="D102" s="36" t="s">
        <v>82</v>
      </c>
      <c r="E102" s="99"/>
      <c r="F102" s="25">
        <f>G102+H102+I102+J102+K102</f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100"/>
      <c r="M102" s="100"/>
    </row>
    <row r="103" spans="1:13" x14ac:dyDescent="0.2">
      <c r="A103" s="104"/>
      <c r="B103" s="36" t="s">
        <v>61</v>
      </c>
      <c r="C103" s="100" t="s">
        <v>124</v>
      </c>
      <c r="D103" s="36" t="s">
        <v>6</v>
      </c>
      <c r="E103" s="99" t="s">
        <v>2</v>
      </c>
      <c r="F103" s="25">
        <f>G103+H103+I103+J103+K103</f>
        <v>6991</v>
      </c>
      <c r="G103" s="25">
        <f>G104+G105+G106+G107</f>
        <v>6991</v>
      </c>
      <c r="H103" s="25">
        <f t="shared" ref="H103:K103" si="98">H104+H105+H106+H107</f>
        <v>0</v>
      </c>
      <c r="I103" s="25">
        <f t="shared" si="98"/>
        <v>0</v>
      </c>
      <c r="J103" s="25">
        <f t="shared" si="98"/>
        <v>0</v>
      </c>
      <c r="K103" s="25">
        <f t="shared" si="98"/>
        <v>0</v>
      </c>
      <c r="L103" s="100" t="s">
        <v>89</v>
      </c>
      <c r="M103" s="100" t="s">
        <v>83</v>
      </c>
    </row>
    <row r="104" spans="1:13" ht="25.5" x14ac:dyDescent="0.2">
      <c r="A104" s="104"/>
      <c r="B104" s="95" t="s">
        <v>127</v>
      </c>
      <c r="C104" s="100"/>
      <c r="D104" s="36" t="s">
        <v>14</v>
      </c>
      <c r="E104" s="99"/>
      <c r="F104" s="25">
        <f t="shared" ref="F104:F106" si="99">G104+H104+I104+J104+K104</f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100"/>
      <c r="M104" s="100"/>
    </row>
    <row r="105" spans="1:13" ht="25.5" x14ac:dyDescent="0.2">
      <c r="A105" s="104"/>
      <c r="B105" s="95"/>
      <c r="C105" s="100"/>
      <c r="D105" s="36" t="s">
        <v>8</v>
      </c>
      <c r="E105" s="99"/>
      <c r="F105" s="25">
        <f t="shared" si="99"/>
        <v>6991</v>
      </c>
      <c r="G105" s="25">
        <v>6991</v>
      </c>
      <c r="H105" s="25">
        <v>0</v>
      </c>
      <c r="I105" s="25">
        <v>0</v>
      </c>
      <c r="J105" s="25">
        <v>0</v>
      </c>
      <c r="K105" s="25">
        <v>0</v>
      </c>
      <c r="L105" s="100"/>
      <c r="M105" s="100"/>
    </row>
    <row r="106" spans="1:13" ht="25.5" x14ac:dyDescent="0.2">
      <c r="A106" s="104"/>
      <c r="B106" s="95"/>
      <c r="C106" s="100"/>
      <c r="D106" s="36" t="s">
        <v>7</v>
      </c>
      <c r="E106" s="99"/>
      <c r="F106" s="25">
        <f t="shared" si="99"/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100"/>
      <c r="M106" s="100"/>
    </row>
    <row r="107" spans="1:13" x14ac:dyDescent="0.2">
      <c r="A107" s="104"/>
      <c r="B107" s="95"/>
      <c r="C107" s="100"/>
      <c r="D107" s="36" t="s">
        <v>82</v>
      </c>
      <c r="E107" s="99"/>
      <c r="F107" s="25">
        <f>G107+H107+I107+J107+K107</f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100"/>
      <c r="M107" s="100"/>
    </row>
    <row r="108" spans="1:13" x14ac:dyDescent="0.2">
      <c r="A108" s="104"/>
      <c r="B108" s="36" t="s">
        <v>70</v>
      </c>
      <c r="C108" s="100" t="s">
        <v>124</v>
      </c>
      <c r="D108" s="36" t="s">
        <v>36</v>
      </c>
      <c r="E108" s="99" t="s">
        <v>2</v>
      </c>
      <c r="F108" s="25">
        <f>G108+H108+I108+J108+K108</f>
        <v>47287</v>
      </c>
      <c r="G108" s="25">
        <f>G109+G110+G111+G112</f>
        <v>5439</v>
      </c>
      <c r="H108" s="25">
        <f t="shared" ref="H108:K108" si="100">H109+H110+H111+H112</f>
        <v>5507</v>
      </c>
      <c r="I108" s="25">
        <f t="shared" si="100"/>
        <v>5571</v>
      </c>
      <c r="J108" s="25">
        <f t="shared" si="100"/>
        <v>15385</v>
      </c>
      <c r="K108" s="25">
        <f t="shared" si="100"/>
        <v>15385</v>
      </c>
      <c r="L108" s="100" t="s">
        <v>92</v>
      </c>
      <c r="M108" s="100" t="s">
        <v>83</v>
      </c>
    </row>
    <row r="109" spans="1:13" ht="25.5" x14ac:dyDescent="0.2">
      <c r="A109" s="104"/>
      <c r="B109" s="95" t="s">
        <v>90</v>
      </c>
      <c r="C109" s="100"/>
      <c r="D109" s="36" t="s">
        <v>14</v>
      </c>
      <c r="E109" s="99"/>
      <c r="F109" s="25">
        <f t="shared" ref="F109:F112" si="101">G109+H109+I109+J109+K109</f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100"/>
      <c r="M109" s="100"/>
    </row>
    <row r="110" spans="1:13" ht="25.5" x14ac:dyDescent="0.2">
      <c r="A110" s="104"/>
      <c r="B110" s="95"/>
      <c r="C110" s="100"/>
      <c r="D110" s="36" t="s">
        <v>8</v>
      </c>
      <c r="E110" s="99"/>
      <c r="F110" s="25">
        <f t="shared" si="101"/>
        <v>47287</v>
      </c>
      <c r="G110" s="25">
        <v>5439</v>
      </c>
      <c r="H110" s="25">
        <v>5507</v>
      </c>
      <c r="I110" s="25">
        <v>5571</v>
      </c>
      <c r="J110" s="25">
        <v>15385</v>
      </c>
      <c r="K110" s="25">
        <v>15385</v>
      </c>
      <c r="L110" s="100"/>
      <c r="M110" s="100"/>
    </row>
    <row r="111" spans="1:13" ht="25.5" x14ac:dyDescent="0.2">
      <c r="A111" s="104"/>
      <c r="B111" s="95"/>
      <c r="C111" s="100"/>
      <c r="D111" s="36" t="s">
        <v>7</v>
      </c>
      <c r="E111" s="99"/>
      <c r="F111" s="25">
        <f t="shared" si="101"/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100"/>
      <c r="M111" s="100"/>
    </row>
    <row r="112" spans="1:13" x14ac:dyDescent="0.2">
      <c r="A112" s="104"/>
      <c r="B112" s="95"/>
      <c r="C112" s="100"/>
      <c r="D112" s="36" t="s">
        <v>82</v>
      </c>
      <c r="E112" s="99"/>
      <c r="F112" s="25">
        <f t="shared" si="101"/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100"/>
      <c r="M112" s="100"/>
    </row>
    <row r="113" spans="1:13" x14ac:dyDescent="0.2">
      <c r="A113" s="104"/>
      <c r="B113" s="101" t="s">
        <v>126</v>
      </c>
      <c r="C113" s="100" t="s">
        <v>124</v>
      </c>
      <c r="D113" s="36" t="s">
        <v>36</v>
      </c>
      <c r="E113" s="99" t="s">
        <v>2</v>
      </c>
      <c r="F113" s="25">
        <f>G113+H113+I113+J113+K113</f>
        <v>3321116</v>
      </c>
      <c r="G113" s="25">
        <f>G114+G115+G116+G117</f>
        <v>652448</v>
      </c>
      <c r="H113" s="25">
        <f>H114+H115+H116+H117</f>
        <v>659564</v>
      </c>
      <c r="I113" s="25">
        <f>I114+I115+I116+I117</f>
        <v>659628</v>
      </c>
      <c r="J113" s="25">
        <f>J114+J115+J116+J117</f>
        <v>674738</v>
      </c>
      <c r="K113" s="25">
        <f>K114+K115+K116+K117</f>
        <v>674738</v>
      </c>
      <c r="L113" s="100"/>
      <c r="M113" s="100"/>
    </row>
    <row r="114" spans="1:13" ht="25.5" x14ac:dyDescent="0.2">
      <c r="A114" s="104"/>
      <c r="B114" s="102"/>
      <c r="C114" s="100"/>
      <c r="D114" s="36" t="s">
        <v>81</v>
      </c>
      <c r="E114" s="99"/>
      <c r="F114" s="25">
        <f>G114+H114+I114+J114+K114</f>
        <v>3261594</v>
      </c>
      <c r="G114" s="25">
        <f>G109+G104+G94+G79+G74+G69+G64+G59+G19</f>
        <v>638270</v>
      </c>
      <c r="H114" s="25">
        <f>H109+H104+H94+H79+H74+H69+H64+H59+H19</f>
        <v>652309</v>
      </c>
      <c r="I114" s="25">
        <f t="shared" ref="I114:K114" si="102">I109+I104+I94+I79+I74+I69+I64+I59+I19</f>
        <v>652309</v>
      </c>
      <c r="J114" s="25">
        <f t="shared" si="102"/>
        <v>659353</v>
      </c>
      <c r="K114" s="25">
        <f t="shared" si="102"/>
        <v>659353</v>
      </c>
      <c r="L114" s="100"/>
      <c r="M114" s="100"/>
    </row>
    <row r="115" spans="1:13" ht="25.5" x14ac:dyDescent="0.2">
      <c r="A115" s="104"/>
      <c r="B115" s="102"/>
      <c r="C115" s="100"/>
      <c r="D115" s="36" t="s">
        <v>8</v>
      </c>
      <c r="E115" s="99"/>
      <c r="F115" s="25">
        <f t="shared" ref="F115:F117" si="103">G115+H115+I115+J115+K115</f>
        <v>59522</v>
      </c>
      <c r="G115" s="25">
        <f>G110+G105+G95+G80+G75+G70+G65+G60+G20</f>
        <v>14178</v>
      </c>
      <c r="H115" s="25">
        <f t="shared" ref="H115:K115" si="104">H110+H105+H95+H80+H75+H70+H65+H60+H20</f>
        <v>7255</v>
      </c>
      <c r="I115" s="25">
        <f t="shared" si="104"/>
        <v>7319</v>
      </c>
      <c r="J115" s="25">
        <f t="shared" si="104"/>
        <v>15385</v>
      </c>
      <c r="K115" s="25">
        <f t="shared" si="104"/>
        <v>15385</v>
      </c>
      <c r="L115" s="100"/>
      <c r="M115" s="100"/>
    </row>
    <row r="116" spans="1:13" ht="25.5" x14ac:dyDescent="0.2">
      <c r="A116" s="104"/>
      <c r="B116" s="102"/>
      <c r="C116" s="100"/>
      <c r="D116" s="36" t="s">
        <v>7</v>
      </c>
      <c r="E116" s="99"/>
      <c r="F116" s="25">
        <f t="shared" si="103"/>
        <v>0</v>
      </c>
      <c r="G116" s="25">
        <f t="shared" ref="G116:K117" si="105">G111+G106+G96+G81+G76+G71+G66+G61+G21</f>
        <v>0</v>
      </c>
      <c r="H116" s="25">
        <f t="shared" si="105"/>
        <v>0</v>
      </c>
      <c r="I116" s="25">
        <f t="shared" si="105"/>
        <v>0</v>
      </c>
      <c r="J116" s="25">
        <f t="shared" si="105"/>
        <v>0</v>
      </c>
      <c r="K116" s="25">
        <f t="shared" si="105"/>
        <v>0</v>
      </c>
      <c r="L116" s="100"/>
      <c r="M116" s="100"/>
    </row>
    <row r="117" spans="1:13" x14ac:dyDescent="0.2">
      <c r="A117" s="104"/>
      <c r="B117" s="103"/>
      <c r="C117" s="100"/>
      <c r="D117" s="36" t="s">
        <v>82</v>
      </c>
      <c r="E117" s="99"/>
      <c r="F117" s="25">
        <f t="shared" si="103"/>
        <v>0</v>
      </c>
      <c r="G117" s="25">
        <f t="shared" si="105"/>
        <v>0</v>
      </c>
      <c r="H117" s="25">
        <f t="shared" si="105"/>
        <v>0</v>
      </c>
      <c r="I117" s="25">
        <f t="shared" si="105"/>
        <v>0</v>
      </c>
      <c r="J117" s="25">
        <f t="shared" si="105"/>
        <v>0</v>
      </c>
      <c r="K117" s="25">
        <f t="shared" si="105"/>
        <v>0</v>
      </c>
      <c r="L117" s="100"/>
      <c r="M117" s="100"/>
    </row>
  </sheetData>
  <mergeCells count="139">
    <mergeCell ref="M93:M97"/>
    <mergeCell ref="M58:M62"/>
    <mergeCell ref="L53:L57"/>
    <mergeCell ref="M53:M57"/>
    <mergeCell ref="E63:E67"/>
    <mergeCell ref="E68:E72"/>
    <mergeCell ref="C83:C87"/>
    <mergeCell ref="M88:M92"/>
    <mergeCell ref="M78:M82"/>
    <mergeCell ref="C73:C77"/>
    <mergeCell ref="L73:L77"/>
    <mergeCell ref="M43:M47"/>
    <mergeCell ref="L48:L52"/>
    <mergeCell ref="M48:M52"/>
    <mergeCell ref="E23:E27"/>
    <mergeCell ref="E13:E17"/>
    <mergeCell ref="E18:E22"/>
    <mergeCell ref="E28:E32"/>
    <mergeCell ref="E33:E37"/>
    <mergeCell ref="E38:E42"/>
    <mergeCell ref="L38:L42"/>
    <mergeCell ref="M38:M42"/>
    <mergeCell ref="E43:E47"/>
    <mergeCell ref="E48:E52"/>
    <mergeCell ref="M13:M17"/>
    <mergeCell ref="M33:M37"/>
    <mergeCell ref="L28:L32"/>
    <mergeCell ref="M28:M32"/>
    <mergeCell ref="M23:M27"/>
    <mergeCell ref="L33:L37"/>
    <mergeCell ref="A5:A6"/>
    <mergeCell ref="I1:M1"/>
    <mergeCell ref="B19:B22"/>
    <mergeCell ref="A18:A22"/>
    <mergeCell ref="B24:B27"/>
    <mergeCell ref="A23:A27"/>
    <mergeCell ref="A3:M3"/>
    <mergeCell ref="C8:C12"/>
    <mergeCell ref="E8:E12"/>
    <mergeCell ref="L8:L12"/>
    <mergeCell ref="M8:M12"/>
    <mergeCell ref="F5:F6"/>
    <mergeCell ref="G5:K5"/>
    <mergeCell ref="B5:B6"/>
    <mergeCell ref="C5:C6"/>
    <mergeCell ref="D5:D6"/>
    <mergeCell ref="E5:E6"/>
    <mergeCell ref="C23:C27"/>
    <mergeCell ref="C18:C22"/>
    <mergeCell ref="L18:L22"/>
    <mergeCell ref="M18:M22"/>
    <mergeCell ref="A13:A17"/>
    <mergeCell ref="B14:B17"/>
    <mergeCell ref="L23:L27"/>
    <mergeCell ref="A98:A102"/>
    <mergeCell ref="B64:B67"/>
    <mergeCell ref="M73:M77"/>
    <mergeCell ref="C68:C72"/>
    <mergeCell ref="L63:L67"/>
    <mergeCell ref="M63:M67"/>
    <mergeCell ref="B69:B72"/>
    <mergeCell ref="B74:B77"/>
    <mergeCell ref="B89:B92"/>
    <mergeCell ref="E73:E77"/>
    <mergeCell ref="E78:E82"/>
    <mergeCell ref="L68:L72"/>
    <mergeCell ref="C78:C82"/>
    <mergeCell ref="L78:L82"/>
    <mergeCell ref="E88:E92"/>
    <mergeCell ref="M83:M87"/>
    <mergeCell ref="E83:E87"/>
    <mergeCell ref="L93:L97"/>
    <mergeCell ref="L98:L102"/>
    <mergeCell ref="M98:M102"/>
    <mergeCell ref="M68:M72"/>
    <mergeCell ref="C63:C67"/>
    <mergeCell ref="E93:E97"/>
    <mergeCell ref="E98:E102"/>
    <mergeCell ref="A28:A32"/>
    <mergeCell ref="B34:B37"/>
    <mergeCell ref="B54:B57"/>
    <mergeCell ref="B59:B62"/>
    <mergeCell ref="L83:L87"/>
    <mergeCell ref="B43:B47"/>
    <mergeCell ref="C88:C92"/>
    <mergeCell ref="L88:L92"/>
    <mergeCell ref="C53:C57"/>
    <mergeCell ref="C28:C32"/>
    <mergeCell ref="C43:C46"/>
    <mergeCell ref="B28:B32"/>
    <mergeCell ref="B48:B52"/>
    <mergeCell ref="C33:C37"/>
    <mergeCell ref="C38:C42"/>
    <mergeCell ref="L43:L47"/>
    <mergeCell ref="E53:E57"/>
    <mergeCell ref="E58:E62"/>
    <mergeCell ref="C48:C51"/>
    <mergeCell ref="A69:A73"/>
    <mergeCell ref="A74:A78"/>
    <mergeCell ref="A79:A83"/>
    <mergeCell ref="C58:C62"/>
    <mergeCell ref="L58:L62"/>
    <mergeCell ref="A8:A12"/>
    <mergeCell ref="L108:L112"/>
    <mergeCell ref="C93:C97"/>
    <mergeCell ref="B79:B82"/>
    <mergeCell ref="B84:B87"/>
    <mergeCell ref="B94:B97"/>
    <mergeCell ref="B99:B102"/>
    <mergeCell ref="C98:C102"/>
    <mergeCell ref="B9:B12"/>
    <mergeCell ref="B39:B42"/>
    <mergeCell ref="A33:A37"/>
    <mergeCell ref="A38:A42"/>
    <mergeCell ref="A48:A53"/>
    <mergeCell ref="A54:A58"/>
    <mergeCell ref="A59:A63"/>
    <mergeCell ref="A64:A68"/>
    <mergeCell ref="B109:B112"/>
    <mergeCell ref="A108:A112"/>
    <mergeCell ref="C13:C17"/>
    <mergeCell ref="L13:L17"/>
    <mergeCell ref="A84:A93"/>
    <mergeCell ref="A94:A97"/>
    <mergeCell ref="A103:A107"/>
    <mergeCell ref="C103:C107"/>
    <mergeCell ref="E103:E107"/>
    <mergeCell ref="L103:L107"/>
    <mergeCell ref="M103:M107"/>
    <mergeCell ref="B104:B107"/>
    <mergeCell ref="E113:E117"/>
    <mergeCell ref="B113:B117"/>
    <mergeCell ref="C113:C117"/>
    <mergeCell ref="A113:A117"/>
    <mergeCell ref="L113:L117"/>
    <mergeCell ref="M113:M117"/>
    <mergeCell ref="E108:E112"/>
    <mergeCell ref="C108:C112"/>
    <mergeCell ref="M108:M112"/>
  </mergeCells>
  <pageMargins left="0.51181102362204722" right="0.5118110236220472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пп 8</vt:lpstr>
      <vt:lpstr>пл.рез. пп 8</vt:lpstr>
      <vt:lpstr>Методика</vt:lpstr>
      <vt:lpstr>обоснование пп 8</vt:lpstr>
      <vt:lpstr>перечень мер. пп 8</vt:lpstr>
      <vt:lpstr>Методика!Область_печати</vt:lpstr>
      <vt:lpstr>'обоснование пп 8'!Область_печати</vt:lpstr>
      <vt:lpstr>'паспорт пп 8'!Область_печати</vt:lpstr>
      <vt:lpstr>'перечень мер. пп 8'!Область_печати</vt:lpstr>
      <vt:lpstr>'пл.рез. пп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2017-10-30T12:01:24Z</dcterms:modified>
</cp:coreProperties>
</file>