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firstSheet="3" activeTab="3"/>
  </bookViews>
  <sheets>
    <sheet name="Приложение 2" sheetId="1" state="hidden" r:id="rId1"/>
    <sheet name="Приложение 3" sheetId="2" state="hidden" r:id="rId2"/>
    <sheet name="Приложение 5" sheetId="3" state="hidden" r:id="rId3"/>
    <sheet name="Паспорт Дороги(-)(1)" sheetId="4" r:id="rId4"/>
  </sheets>
  <externalReferences>
    <externalReference r:id="rId7"/>
    <externalReference r:id="rId8"/>
    <externalReference r:id="rId9"/>
  </externalReferences>
  <definedNames>
    <definedName name="_xlnm.Print_Area" localSheetId="2">'Приложение 5'!$A$1:$M$40</definedName>
  </definedNames>
  <calcPr fullCalcOnLoad="1" refMode="R1C1"/>
</workbook>
</file>

<file path=xl/sharedStrings.xml><?xml version="1.0" encoding="utf-8"?>
<sst xmlns="http://schemas.openxmlformats.org/spreadsheetml/2006/main" count="220" uniqueCount="127">
  <si>
    <t>Цели муниципальной программы</t>
  </si>
  <si>
    <t>Координатор муниципальной программы</t>
  </si>
  <si>
    <t>Перечень подпрограмм</t>
  </si>
  <si>
    <t>Расходы  (тыс. рублей)</t>
  </si>
  <si>
    <t>Всего</t>
  </si>
  <si>
    <t>Средства федерального бюджета</t>
  </si>
  <si>
    <t>Средства бюджета городского округа Химки</t>
  </si>
  <si>
    <t>Итого</t>
  </si>
  <si>
    <t>Планируемые результаты реализации  муниципальной программы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</si>
  <si>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</si>
  <si>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</si>
  <si>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</si>
  <si>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</si>
  <si>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Задачи, направленные на достижение цели</t>
  </si>
  <si>
    <t>Единица изме рения</t>
  </si>
  <si>
    <t>Планируемые результаты реализации подпрограммы:</t>
  </si>
  <si>
    <t>Средства бюджета Московской области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</si>
  <si>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</si>
  <si>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</si>
  <si>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</si>
  <si>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</si>
  <si>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 xml:space="preserve">Внебюджетные источники         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</si>
  <si>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</si>
  <si>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</si>
  <si>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</si>
  <si>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Наименование подпрограммы</t>
  </si>
  <si>
    <t>Муниципальный заказчик муниципальной программы</t>
  </si>
  <si>
    <t>Внебюджетные источники</t>
  </si>
  <si>
    <t>Всего, в том числе по годам</t>
  </si>
  <si>
    <t xml:space="preserve">Муниципальный заказчик подпрограммы 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</si>
  <si>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</si>
  <si>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</si>
  <si>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</si>
  <si>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</si>
  <si>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</si>
  <si>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</si>
  <si>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</si>
  <si>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</si>
  <si>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</si>
  <si>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t xml:space="preserve">Средства бюджета городского округа       </t>
  </si>
  <si>
    <t>Средства бюджета городского округа</t>
  </si>
  <si>
    <t>Управление жилищно-коммунального хозяйства и благоустройства Администрации городского округа Химки Московской области</t>
  </si>
  <si>
    <r>
      <rPr>
        <b/>
        <sz val="11"/>
        <rFont val="Times New Roman"/>
        <family val="1"/>
      </rPr>
      <t xml:space="preserve">Задача 1  </t>
    </r>
    <r>
      <rPr>
        <sz val="11"/>
        <rFont val="Times New Roman"/>
        <family val="1"/>
      </rPr>
      <t xml:space="preserve">  </t>
    </r>
  </si>
  <si>
    <t>%</t>
  </si>
  <si>
    <t>авто-час</t>
  </si>
  <si>
    <t>Всего:</t>
  </si>
  <si>
    <t>единица измерения:</t>
  </si>
  <si>
    <t>км</t>
  </si>
  <si>
    <t>_</t>
  </si>
  <si>
    <t>Наименование задачи</t>
  </si>
  <si>
    <t>2017 год</t>
  </si>
  <si>
    <t>2018 год</t>
  </si>
  <si>
    <t>ИТОГО ПО ПОДПРОГРАММЕ:</t>
  </si>
  <si>
    <t>Заместитель Главы Администраци городского округа по вопросам жилищно-коммунального хозяйства и благоустройства</t>
  </si>
  <si>
    <t>2019год</t>
  </si>
  <si>
    <t>2020 год</t>
  </si>
  <si>
    <t>2021 год</t>
  </si>
  <si>
    <t>2019 год</t>
  </si>
  <si>
    <t>2017-2021</t>
  </si>
  <si>
    <t xml:space="preserve"> «Развитие и функционирование дорожно-транспортного комплекса городского округа Химки» </t>
  </si>
  <si>
    <t xml:space="preserve">Приложение № 8
к муниципальной программе  городского округа Химки Московской области </t>
  </si>
  <si>
    <t xml:space="preserve">Приложение № 9
к муниципальной программе  городского округа Химки Московской области  </t>
  </si>
  <si>
    <t xml:space="preserve">Приложение № 10
к муниципальной программе  городского округа Химки Московской области  </t>
  </si>
  <si>
    <t>тыс. кв. м</t>
  </si>
  <si>
    <t xml:space="preserve">Фактическое количество поездок на перевозку пассажиров будет 
определяться по мере возникновения необходимости  (при транспортном обеспечении мероприятий федерального, регионального и местного значения, проводимых на территории городского округа Химки Московской области </t>
  </si>
  <si>
    <t>Паспорт  подпрограммы "Безопасность дорожного движения"</t>
  </si>
  <si>
    <t>муниципальной программы  «Развитие и функционирование дорожно-транспортного комплекса городского округа Химки» на 2017-2021 годы</t>
  </si>
  <si>
    <t>Задача 1 
Снижение социального риска от ДТП</t>
  </si>
  <si>
    <t>Задача 2 
Развитие велоинфраструктуры на территории Московской области</t>
  </si>
  <si>
    <t>"Безопасность дорожного движения"</t>
  </si>
  <si>
    <r>
      <rPr>
        <b/>
        <sz val="12"/>
        <rFont val="Times New Roman"/>
        <family val="1"/>
      </rPr>
      <t xml:space="preserve">Показатель 2
</t>
    </r>
    <r>
      <rPr>
        <sz val="12"/>
        <rFont val="Times New Roman"/>
        <family val="1"/>
      </rPr>
      <t xml:space="preserve">Протяженность веломаршрутов                                         </t>
    </r>
  </si>
  <si>
    <t>число лиц, погибших в дорожно-транспортных происшествиях, на 100 тыс. населения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</si>
  <si>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                                                                                                              Социальный риск (число лиц, погибших в дорожно-транспортных происшествиях, на 100 тыс. населения).</t>
    </r>
  </si>
  <si>
    <t>Задача 1
Снижение социального риска от ДТП</t>
  </si>
  <si>
    <t>Мероприятие 1  Обеспечение безопасного поведения на дорогах</t>
  </si>
  <si>
    <t>2.1.1.</t>
  </si>
  <si>
    <t>Задача 2
Развитие велоинфраструктуры на территории</t>
  </si>
  <si>
    <t>Мероприятие 1  Создание веломаршрутной сети на территории муниципального образования</t>
  </si>
  <si>
    <t>Основное мероприятие 2    "Устройство маршрутов активного отдыха"</t>
  </si>
  <si>
    <t xml:space="preserve">Мероприятие 2
Установка информационных знаков на территории городского округа Химки              </t>
  </si>
  <si>
    <t>1.1.2.</t>
  </si>
  <si>
    <t>Основное мероприятие 1    "Обеспечение безопасного поведения на дорогах городского округа"</t>
  </si>
  <si>
    <t>Установка новых знаков на автомобильных дорогах в городском округе Химки, для улучшения безопасности дорожного движения</t>
  </si>
  <si>
    <t>Обеспечение безопасного поведения на дорогах городского округа.</t>
  </si>
  <si>
    <t>Планируемые результаты реализации  подпрограммы "Безопасность дорожного движения"</t>
  </si>
  <si>
    <t xml:space="preserve">Перечень  мероприятий подпрограммы  "Безопасность дорожного движения" </t>
  </si>
  <si>
    <t xml:space="preserve"> муниципальной программы   «Развитие и функционирование дорожно-транспортного комплекса городского округа Химки» на 2017-2021 годы</t>
  </si>
  <si>
    <t>программы   «Развитие и функционирование дорожно-транспортного комплекса городского округа Химки» на 2017-2021 годы</t>
  </si>
  <si>
    <t>Обустроенность веломаршрутной сети в городском округе</t>
  </si>
  <si>
    <t xml:space="preserve">
Снижение социального риска от ДТП</t>
  </si>
  <si>
    <r>
      <t xml:space="preserve">Показатель 1                                                                                                                  </t>
    </r>
    <r>
      <rPr>
        <sz val="11"/>
        <rFont val="Times New Roman"/>
        <family val="1"/>
      </rPr>
      <t>Социальный риск (число лиц, погибших в дорожно-транспортных происшествиях, на 100 тыс. населения).</t>
    </r>
  </si>
  <si>
    <t>Развитие велоинфраструктуры на территории</t>
  </si>
  <si>
    <r>
      <rPr>
        <b/>
        <sz val="11"/>
        <rFont val="Times New Roman"/>
        <family val="1"/>
      </rPr>
      <t xml:space="preserve">Задача 2  </t>
    </r>
    <r>
      <rPr>
        <sz val="11"/>
        <rFont val="Times New Roman"/>
        <family val="1"/>
      </rPr>
      <t xml:space="preserve">  </t>
    </r>
  </si>
  <si>
    <r>
      <t xml:space="preserve">Показатель 1                                                                                                                  </t>
    </r>
    <r>
      <rPr>
        <sz val="11"/>
        <rFont val="Times New Roman"/>
        <family val="1"/>
      </rPr>
      <t xml:space="preserve">Протяженность веломаршрутов                 </t>
    </r>
  </si>
  <si>
    <t>Управление жилищно-коммунального хозяйства и благоустройства Администрации городского округа Химки</t>
  </si>
  <si>
    <t xml:space="preserve"> «Развитие и функционирование дорожно-транспортного комплекса городского округа Химки»</t>
  </si>
  <si>
    <t>Управление жилищно-коммунального хозяйства и благоустройства Администрации</t>
  </si>
  <si>
    <t>м/м</t>
  </si>
  <si>
    <t>тыс. кв.м.</t>
  </si>
  <si>
    <t>Приложение № 1   
к муниципальной программе городского округа Химки</t>
  </si>
  <si>
    <t>Паспорт муниципальной программы городского округа Химки «Развитие и функционирование дорожно-транспортного комплекса городского округа Химки»  на 2017-2021 годы</t>
  </si>
  <si>
    <t>Источники финансирования муниципальной программы, в том числе по годам</t>
  </si>
  <si>
    <t>единица измерения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</si>
  <si>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Плановое количество парковочных мест на парковках общего пользования </t>
    </r>
  </si>
  <si>
    <r>
      <rPr>
        <b/>
        <sz val="11"/>
        <rFont val="Times New Roman"/>
        <family val="1"/>
      </rPr>
      <t xml:space="preserve">Показатель 2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Фактическое количество парковочных мест на парковках общего пользования </t>
    </r>
  </si>
  <si>
    <r>
      <rPr>
        <b/>
        <sz val="11"/>
        <rFont val="Times New Roman"/>
        <family val="1"/>
      </rPr>
      <t>Показатель 3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Фактическое количество парковочных мест  на перехватывающих парковках</t>
    </r>
  </si>
  <si>
    <r>
      <rPr>
        <b/>
        <sz val="11"/>
        <rFont val="Times New Roman"/>
        <family val="1"/>
      </rPr>
      <t xml:space="preserve">Показатель 4 </t>
    </r>
    <r>
      <rPr>
        <sz val="11"/>
        <rFont val="Times New Roman"/>
        <family val="1"/>
      </rPr>
      <t xml:space="preserve">                                                                                                             Дефицит парковочных мест на парковках общего пользования</t>
    </r>
  </si>
  <si>
    <r>
      <rPr>
        <b/>
        <sz val="11"/>
        <rFont val="Times New Roman"/>
        <family val="1"/>
      </rPr>
      <t>Показатель 5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Увеличение площади поверхности автомобильных дорог и искусственных сооружений на них, приведенние в нормативное состояние с использованием субсидий из Дорожного фонда Московской области и средств бюджета муниципальных образований</t>
    </r>
  </si>
  <si>
    <r>
      <rPr>
        <b/>
        <sz val="11"/>
        <rFont val="Times New Roman"/>
        <family val="1"/>
      </rPr>
      <t>Показатель 6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Увеличение площади поверхности дворовых территорий многоквартирных домов, приведенние в нормативное состояние с использованием субсидий из Дорожного фонда Московской области и средств бюджета муниципальных образований</t>
    </r>
  </si>
  <si>
    <r>
      <rPr>
        <b/>
        <sz val="11"/>
        <rFont val="Times New Roman"/>
        <family val="1"/>
      </rPr>
      <t xml:space="preserve">Показатель 7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Доля муниципальных дорог, не отвечающих нормативным требованиям в общей протяженности дорог</t>
    </r>
  </si>
  <si>
    <r>
      <rPr>
        <b/>
        <sz val="11"/>
        <rFont val="Times New Roman"/>
        <family val="1"/>
      </rPr>
      <t xml:space="preserve">Показатель 8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Смертность от дорожно-транспортных происшествий, человек на 100 тыс. населения (Социальный риск)</t>
    </r>
  </si>
  <si>
    <r>
      <rPr>
        <b/>
        <sz val="11"/>
        <rFont val="Times New Roman"/>
        <family val="1"/>
      </rPr>
      <t xml:space="preserve">Показатель 9   </t>
    </r>
    <r>
      <rPr>
        <sz val="11"/>
        <rFont val="Times New Roman"/>
        <family val="1"/>
      </rPr>
      <t xml:space="preserve">                                                                                                         Объемы ввода в эксплуатацию после строительства и реконструкции автомобильных дорог общего пользования местного значения</t>
    </r>
  </si>
  <si>
    <r>
      <rPr>
        <b/>
        <sz val="11"/>
        <rFont val="Times New Roman"/>
        <family val="1"/>
      </rPr>
      <t xml:space="preserve">Показатель 10     </t>
    </r>
    <r>
      <rPr>
        <sz val="11"/>
        <rFont val="Times New Roman"/>
        <family val="1"/>
      </rPr>
      <t xml:space="preserve">                                                                                                      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  </r>
  </si>
  <si>
    <r>
      <rPr>
        <b/>
        <sz val="11"/>
        <rFont val="Times New Roman"/>
        <family val="1"/>
      </rPr>
      <t xml:space="preserve">Показатель 11  </t>
    </r>
    <r>
      <rPr>
        <sz val="11"/>
        <rFont val="Times New Roman"/>
        <family val="1"/>
      </rPr>
      <t xml:space="preserve">                                                                                                         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автомобильныхх дорог</t>
    </r>
  </si>
  <si>
    <r>
      <rPr>
        <b/>
        <sz val="11"/>
        <rFont val="Times New Roman"/>
        <family val="1"/>
      </rPr>
      <t xml:space="preserve">Показатель 12            </t>
    </r>
    <r>
      <rPr>
        <sz val="11"/>
        <rFont val="Times New Roman"/>
        <family val="1"/>
      </rPr>
      <t xml:space="preserve">                                                                                               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дорог.</t>
    </r>
  </si>
  <si>
    <r>
      <rPr>
        <b/>
        <sz val="11"/>
        <rFont val="Times New Roman"/>
        <family val="1"/>
      </rPr>
      <t xml:space="preserve">Показатель 13         </t>
    </r>
    <r>
      <rPr>
        <sz val="11"/>
        <rFont val="Times New Roman"/>
        <family val="1"/>
      </rPr>
      <t xml:space="preserve">                                                                                                  Протяженность сети автомобильных дорог общего пользования местного значения на территории субъекта Российской Федерации</t>
    </r>
  </si>
  <si>
    <r>
      <rPr>
        <b/>
        <sz val="11"/>
        <rFont val="Times New Roman"/>
        <family val="1"/>
      </rPr>
      <t xml:space="preserve">Показатель 14        </t>
    </r>
    <r>
      <rPr>
        <sz val="11"/>
        <rFont val="Times New Roman"/>
        <family val="1"/>
      </rPr>
      <t xml:space="preserve">                                                                                                    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  </r>
  </si>
  <si>
    <r>
      <rPr>
        <b/>
        <sz val="11"/>
        <rFont val="Times New Roman"/>
        <family val="1"/>
      </rPr>
      <t>Показатель 15</t>
    </r>
    <r>
      <rPr>
        <sz val="11"/>
        <rFont val="Times New Roman"/>
        <family val="1"/>
      </rPr>
      <t xml:space="preserve">                                                                                                            Протяженность веломаршрутов</t>
    </r>
  </si>
  <si>
    <r>
      <rPr>
        <b/>
        <sz val="11"/>
        <rFont val="Times New Roman"/>
        <family val="1"/>
      </rPr>
      <t xml:space="preserve">Показатель 16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Доля поездок, оплаченных с использованием  единых транспортных карт в общем количестве оплаченных пассажирами поездок на конец года</t>
    </r>
  </si>
  <si>
    <r>
      <rPr>
        <b/>
        <sz val="11"/>
        <rFont val="Times New Roman"/>
        <family val="1"/>
      </rPr>
      <t xml:space="preserve">Показатель 17 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Доля муниципальных маршрутов решулярных перевозок по регулируемым тарифам в общем количестве муниципальных маршрутов регулярных перевозок городского округа (муниципального района) на конец года</t>
    </r>
  </si>
  <si>
    <r>
      <rPr>
        <b/>
        <sz val="11"/>
        <rFont val="Times New Roman"/>
        <family val="1"/>
      </rPr>
      <t xml:space="preserve">Показатель 18
 </t>
    </r>
    <r>
      <rPr>
        <sz val="11"/>
        <rFont val="Times New Roman"/>
        <family val="1"/>
      </rPr>
      <t xml:space="preserve">Предоставление населению бесплатных маршрутов во время проведения выездных массовых мероприятий      </t>
    </r>
  </si>
  <si>
    <r>
      <rPr>
        <b/>
        <sz val="11"/>
        <rFont val="Times New Roman"/>
        <family val="1"/>
      </rPr>
      <t xml:space="preserve">Показатель 19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Протяженность сети автомобильных дорог общего пользования местного значения, не отвечающих нормативным требованиям в общей протяженности дорог</t>
    </r>
  </si>
  <si>
    <r>
      <rPr>
        <b/>
        <sz val="11"/>
        <rFont val="Times New Roman"/>
        <family val="1"/>
      </rPr>
      <t>Показатель 20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образований</t>
    </r>
  </si>
  <si>
    <r>
      <rPr>
        <b/>
        <sz val="11"/>
        <rFont val="Times New Roman"/>
        <family val="1"/>
      </rPr>
      <t>Показатель 21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Доля перевозчиков - юридических лиц, созданных без участия средств регионального и муниципального бюджетов, со средним уровнем применения единых транспортных карт за проезд не менее 20%</t>
    </r>
  </si>
  <si>
    <t>количество погибших в дтп на 100 тыс. населения</t>
  </si>
  <si>
    <t>1. Дороги Подмосковья
2. Пассажирский транспорт общего пользования
3. Безопасность дорожного движения</t>
  </si>
  <si>
    <t>1. Повышение уровня безопасности,  развитие  современной и эффективной дорожно-транспортной инфраструктуры                                                      
2. Повышение доступности и качества предоставляемых  транспортных услуг населению городского округа Химки                                                                                                                             
3. Размещение парковок на территорий городского округа Химки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</si>
</sst>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_р_."/>
    <numFmt numFmtId="194" formatCode="#,##0.0"/>
    <numFmt numFmtId="195" formatCode="#,##0_ ;\-#,##0\ "/>
  </numFmts>
  <fonts count="4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1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3" fontId="4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41" fillId="0" borderId="18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 vertical="center" wrapText="1"/>
    </xf>
    <xf numFmtId="3" fontId="41" fillId="0" borderId="20" xfId="0" applyNumberFormat="1" applyFont="1" applyFill="1" applyBorder="1" applyAlignment="1">
      <alignment horizontal="center" vertical="center" wrapText="1"/>
    </xf>
    <xf numFmtId="3" fontId="41" fillId="0" borderId="21" xfId="0" applyNumberFormat="1" applyFont="1" applyFill="1" applyBorder="1" applyAlignment="1">
      <alignment horizontal="center" vertical="center" wrapText="1"/>
    </xf>
    <xf numFmtId="3" fontId="41" fillId="0" borderId="22" xfId="0" applyNumberFormat="1" applyFont="1" applyFill="1" applyBorder="1" applyAlignment="1">
      <alignment horizontal="center" vertical="center" wrapText="1"/>
    </xf>
    <xf numFmtId="3" fontId="41" fillId="0" borderId="23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 horizontal="center" vertical="top" wrapText="1"/>
    </xf>
    <xf numFmtId="0" fontId="41" fillId="0" borderId="23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6E5~1\AppData\Local\Temp\Rar$DIa0.558\4.%20&#1044;&#1086;&#1088;&#1086;&#1075;&#1080;%20&#1055;&#1086;&#1076;&#1084;&#1086;&#1089;&#1082;&#1086;&#1074;&#110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6E5~1\AppData\Local\Temp\Rar$DIa0.558\5%20&#1055;&#1072;&#1089;&#1089;&#1072;&#1078;&#1080;&#1088;&#1089;&#1082;&#1080;&#1081;%20&#1090;&#1088;&#1072;&#1085;&#1089;&#1087;&#1086;&#1088;&#109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6E5~1\AppData\Local\Temp\Rar$DIa0.558\6%20&#1041;&#1077;&#1079;&#1086;&#1087;&#1072;&#1089;&#1085;&#1086;&#1089;&#1090;&#1100;%20&#1076;&#1086;&#1088;&#1086;&#1078;&#1085;&#1086;&#1075;&#1086;%20&#1076;&#1074;&#1080;&#1078;&#1077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3"/>
      <sheetName val="Методика "/>
      <sheetName val="Приложение 4"/>
      <sheetName val="Приложение 5"/>
    </sheetNames>
    <sheetDataSet>
      <sheetData sheetId="0">
        <row r="18">
          <cell r="E18">
            <v>938181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3"/>
      <sheetName val="Методика "/>
      <sheetName val="Приложение 4"/>
      <sheetName val="Приложение 5"/>
      <sheetName val="12"/>
      <sheetName val="13"/>
      <sheetName val="14"/>
      <sheetName val="15"/>
      <sheetName val="16"/>
      <sheetName val="17"/>
    </sheetNames>
    <sheetDataSet>
      <sheetData sheetId="0">
        <row r="18">
          <cell r="E18">
            <v>15347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Методика "/>
      <sheetName val="Приложение 4"/>
      <sheetName val="Приложение 5"/>
    </sheetNames>
    <sheetDataSet>
      <sheetData sheetId="1">
        <row r="18">
          <cell r="E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F1" sqref="A1:J21"/>
    </sheetView>
  </sheetViews>
  <sheetFormatPr defaultColWidth="9.140625" defaultRowHeight="12.75"/>
  <cols>
    <col min="1" max="1" width="43.00390625" style="1" customWidth="1"/>
    <col min="2" max="2" width="17.421875" style="1" customWidth="1"/>
    <col min="3" max="3" width="17.140625" style="1" customWidth="1"/>
    <col min="4" max="4" width="21.140625" style="1" customWidth="1"/>
    <col min="5" max="10" width="17.57421875" style="1" customWidth="1"/>
    <col min="11" max="16384" width="9.140625" style="1" customWidth="1"/>
  </cols>
  <sheetData>
    <row r="1" spans="1:10" ht="46.5" customHeight="1">
      <c r="A1" s="22"/>
      <c r="B1" s="22"/>
      <c r="C1" s="22"/>
      <c r="D1" s="22"/>
      <c r="E1" s="22"/>
      <c r="F1" s="60" t="s">
        <v>60</v>
      </c>
      <c r="G1" s="60"/>
      <c r="H1" s="60"/>
      <c r="I1" s="60"/>
      <c r="J1" s="60"/>
    </row>
    <row r="2" spans="1:10" ht="24" customHeight="1">
      <c r="A2" s="22"/>
      <c r="B2" s="22"/>
      <c r="C2" s="22"/>
      <c r="D2" s="22"/>
      <c r="E2" s="53" t="s">
        <v>59</v>
      </c>
      <c r="F2" s="53"/>
      <c r="G2" s="53"/>
      <c r="H2" s="53"/>
      <c r="I2" s="53"/>
      <c r="J2" s="53"/>
    </row>
    <row r="3" spans="1:10" ht="15" hidden="1">
      <c r="A3" s="22"/>
      <c r="B3" s="22"/>
      <c r="C3" s="22"/>
      <c r="D3" s="22"/>
      <c r="E3" s="22"/>
      <c r="F3" s="22"/>
      <c r="G3" s="22"/>
      <c r="H3" s="22"/>
      <c r="I3" s="22"/>
      <c r="J3" s="23"/>
    </row>
    <row r="4" spans="1:10" ht="15" hidden="1">
      <c r="A4" s="22"/>
      <c r="B4" s="22"/>
      <c r="C4" s="22"/>
      <c r="D4" s="22"/>
      <c r="E4" s="22"/>
      <c r="F4" s="22"/>
      <c r="G4" s="22"/>
      <c r="H4" s="22"/>
      <c r="I4" s="22"/>
      <c r="J4" s="24"/>
    </row>
    <row r="5" spans="1:10" ht="23.25" customHeight="1">
      <c r="A5" s="49" t="s">
        <v>65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8.75" customHeight="1">
      <c r="A6" s="49" t="s">
        <v>66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">
      <c r="A7" s="25"/>
      <c r="B7" s="25"/>
      <c r="C7" s="25"/>
      <c r="D7" s="25"/>
      <c r="E7" s="26"/>
      <c r="F7" s="26"/>
      <c r="G7" s="26"/>
      <c r="H7" s="26"/>
      <c r="I7" s="26"/>
      <c r="J7" s="26"/>
    </row>
    <row r="8" spans="1:10" ht="15">
      <c r="A8" s="27" t="s">
        <v>29</v>
      </c>
      <c r="B8" s="50" t="s">
        <v>41</v>
      </c>
      <c r="C8" s="51"/>
      <c r="D8" s="51"/>
      <c r="E8" s="51"/>
      <c r="F8" s="51"/>
      <c r="G8" s="51"/>
      <c r="H8" s="51"/>
      <c r="I8" s="51"/>
      <c r="J8" s="52"/>
    </row>
    <row r="9" spans="1:10" ht="15" customHeight="1">
      <c r="A9" s="27" t="s">
        <v>49</v>
      </c>
      <c r="B9" s="61" t="s">
        <v>30</v>
      </c>
      <c r="C9" s="61"/>
      <c r="D9" s="61"/>
      <c r="E9" s="29" t="s">
        <v>50</v>
      </c>
      <c r="F9" s="29" t="s">
        <v>51</v>
      </c>
      <c r="G9" s="29" t="s">
        <v>54</v>
      </c>
      <c r="H9" s="29" t="s">
        <v>55</v>
      </c>
      <c r="I9" s="29" t="s">
        <v>56</v>
      </c>
      <c r="J9" s="62"/>
    </row>
    <row r="10" spans="1:10" ht="30.75">
      <c r="A10" s="27" t="s">
        <v>67</v>
      </c>
      <c r="B10" s="61" t="s">
        <v>48</v>
      </c>
      <c r="C10" s="61"/>
      <c r="D10" s="61"/>
      <c r="E10" s="29">
        <v>0</v>
      </c>
      <c r="F10" s="30">
        <v>0</v>
      </c>
      <c r="G10" s="30">
        <v>0</v>
      </c>
      <c r="H10" s="30">
        <v>0</v>
      </c>
      <c r="I10" s="30">
        <v>0</v>
      </c>
      <c r="J10" s="63"/>
    </row>
    <row r="11" spans="1:10" ht="46.5">
      <c r="A11" s="27" t="s">
        <v>68</v>
      </c>
      <c r="B11" s="61" t="s">
        <v>48</v>
      </c>
      <c r="C11" s="61"/>
      <c r="D11" s="61"/>
      <c r="E11" s="29">
        <v>0</v>
      </c>
      <c r="F11" s="30">
        <v>0</v>
      </c>
      <c r="G11" s="30">
        <v>0</v>
      </c>
      <c r="H11" s="30">
        <v>0</v>
      </c>
      <c r="I11" s="30">
        <v>0</v>
      </c>
      <c r="J11" s="31"/>
    </row>
    <row r="12" spans="1:10" ht="15" customHeight="1">
      <c r="A12" s="55" t="s">
        <v>31</v>
      </c>
      <c r="B12" s="55" t="s">
        <v>25</v>
      </c>
      <c r="C12" s="55" t="s">
        <v>32</v>
      </c>
      <c r="D12" s="55" t="s">
        <v>9</v>
      </c>
      <c r="E12" s="54" t="s">
        <v>3</v>
      </c>
      <c r="F12" s="54"/>
      <c r="G12" s="54"/>
      <c r="H12" s="54"/>
      <c r="I12" s="54"/>
      <c r="J12" s="54"/>
    </row>
    <row r="13" spans="1:10" ht="15">
      <c r="A13" s="56"/>
      <c r="B13" s="57"/>
      <c r="C13" s="57"/>
      <c r="D13" s="57"/>
      <c r="E13" s="29" t="s">
        <v>50</v>
      </c>
      <c r="F13" s="29" t="s">
        <v>51</v>
      </c>
      <c r="G13" s="29" t="s">
        <v>54</v>
      </c>
      <c r="H13" s="29" t="s">
        <v>55</v>
      </c>
      <c r="I13" s="29" t="s">
        <v>56</v>
      </c>
      <c r="J13" s="29" t="s">
        <v>7</v>
      </c>
    </row>
    <row r="14" spans="1:10" ht="46.5" customHeight="1">
      <c r="A14" s="56"/>
      <c r="B14" s="55" t="s">
        <v>69</v>
      </c>
      <c r="C14" s="55" t="s">
        <v>41</v>
      </c>
      <c r="D14" s="32" t="s">
        <v>33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</row>
    <row r="15" spans="1:10" ht="46.5" customHeight="1">
      <c r="A15" s="56"/>
      <c r="B15" s="56"/>
      <c r="C15" s="56"/>
      <c r="D15" s="27" t="s">
        <v>5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</row>
    <row r="16" spans="1:10" ht="46.5" customHeight="1">
      <c r="A16" s="56"/>
      <c r="B16" s="56"/>
      <c r="C16" s="56"/>
      <c r="D16" s="27" t="s">
        <v>16</v>
      </c>
      <c r="E16" s="30">
        <v>0</v>
      </c>
      <c r="F16" s="30">
        <v>0</v>
      </c>
      <c r="G16" s="29">
        <v>0</v>
      </c>
      <c r="H16" s="29">
        <v>0</v>
      </c>
      <c r="I16" s="29">
        <v>0</v>
      </c>
      <c r="J16" s="30">
        <v>0</v>
      </c>
    </row>
    <row r="17" spans="1:10" ht="46.5" customHeight="1">
      <c r="A17" s="56"/>
      <c r="B17" s="56"/>
      <c r="C17" s="56"/>
      <c r="D17" s="27" t="s">
        <v>27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</row>
    <row r="18" spans="1:10" ht="46.5" customHeight="1">
      <c r="A18" s="57"/>
      <c r="B18" s="57"/>
      <c r="C18" s="57"/>
      <c r="D18" s="27" t="s">
        <v>6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</row>
    <row r="19" spans="1:10" ht="34.5" customHeight="1">
      <c r="A19" s="64" t="s">
        <v>15</v>
      </c>
      <c r="B19" s="65"/>
      <c r="C19" s="66"/>
      <c r="D19" s="28" t="s">
        <v>46</v>
      </c>
      <c r="E19" s="28" t="s">
        <v>50</v>
      </c>
      <c r="F19" s="28" t="s">
        <v>51</v>
      </c>
      <c r="G19" s="28" t="s">
        <v>54</v>
      </c>
      <c r="H19" s="28" t="s">
        <v>55</v>
      </c>
      <c r="I19" s="28" t="s">
        <v>56</v>
      </c>
      <c r="J19" s="28" t="s">
        <v>7</v>
      </c>
    </row>
    <row r="20" spans="1:10" ht="78">
      <c r="A20" s="50" t="s">
        <v>72</v>
      </c>
      <c r="B20" s="51"/>
      <c r="C20" s="52"/>
      <c r="D20" s="29" t="s">
        <v>71</v>
      </c>
      <c r="E20" s="20">
        <v>2.95</v>
      </c>
      <c r="F20" s="20">
        <v>2.75</v>
      </c>
      <c r="G20" s="20">
        <v>2.51</v>
      </c>
      <c r="H20" s="20">
        <v>2.27</v>
      </c>
      <c r="I20" s="20">
        <v>2.11</v>
      </c>
      <c r="J20" s="58"/>
    </row>
    <row r="21" spans="1:10" ht="35.25" customHeight="1">
      <c r="A21" s="50" t="s">
        <v>70</v>
      </c>
      <c r="B21" s="51"/>
      <c r="C21" s="52"/>
      <c r="D21" s="29" t="s">
        <v>47</v>
      </c>
      <c r="E21" s="20">
        <v>15.21</v>
      </c>
      <c r="F21" s="20">
        <v>17.97</v>
      </c>
      <c r="G21" s="20">
        <v>17.97</v>
      </c>
      <c r="H21" s="20">
        <v>17.97</v>
      </c>
      <c r="I21" s="20">
        <v>17.97</v>
      </c>
      <c r="J21" s="59"/>
    </row>
    <row r="22" ht="15" hidden="1">
      <c r="A22" s="4"/>
    </row>
  </sheetData>
  <sheetProtection/>
  <mergeCells count="20">
    <mergeCell ref="A20:C20"/>
    <mergeCell ref="A21:C21"/>
    <mergeCell ref="J20:J21"/>
    <mergeCell ref="C14:C18"/>
    <mergeCell ref="F1:J1"/>
    <mergeCell ref="B11:D11"/>
    <mergeCell ref="B9:D9"/>
    <mergeCell ref="J9:J10"/>
    <mergeCell ref="B10:D10"/>
    <mergeCell ref="A19:C19"/>
    <mergeCell ref="A5:J5"/>
    <mergeCell ref="A6:J6"/>
    <mergeCell ref="B8:J8"/>
    <mergeCell ref="E2:J2"/>
    <mergeCell ref="E12:J12"/>
    <mergeCell ref="B14:B18"/>
    <mergeCell ref="A12:A18"/>
    <mergeCell ref="B12:B13"/>
    <mergeCell ref="C12:C13"/>
    <mergeCell ref="D12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I1" sqref="A1:L14"/>
    </sheetView>
  </sheetViews>
  <sheetFormatPr defaultColWidth="9.140625" defaultRowHeight="12.75"/>
  <cols>
    <col min="1" max="1" width="6.140625" style="6" bestFit="1" customWidth="1"/>
    <col min="2" max="2" width="16.28125" style="6" customWidth="1"/>
    <col min="3" max="4" width="12.57421875" style="6" customWidth="1"/>
    <col min="5" max="5" width="26.57421875" style="6" customWidth="1"/>
    <col min="6" max="6" width="13.28125" style="6" customWidth="1"/>
    <col min="7" max="7" width="15.28125" style="6" customWidth="1"/>
    <col min="8" max="12" width="12.57421875" style="6" customWidth="1"/>
    <col min="13" max="16384" width="9.140625" style="6" customWidth="1"/>
  </cols>
  <sheetData>
    <row r="1" spans="9:12" ht="51.75" customHeight="1">
      <c r="I1" s="73" t="s">
        <v>61</v>
      </c>
      <c r="J1" s="73"/>
      <c r="K1" s="73"/>
      <c r="L1" s="73"/>
    </row>
    <row r="2" spans="6:12" ht="20.25" customHeight="1">
      <c r="F2" s="72" t="s">
        <v>59</v>
      </c>
      <c r="G2" s="72"/>
      <c r="H2" s="72"/>
      <c r="I2" s="72"/>
      <c r="J2" s="72"/>
      <c r="K2" s="72"/>
      <c r="L2" s="72"/>
    </row>
    <row r="3" spans="11:12" ht="28.5" customHeight="1" hidden="1">
      <c r="K3" s="10"/>
      <c r="L3" s="10"/>
    </row>
    <row r="4" spans="1:12" s="7" customFormat="1" ht="13.5">
      <c r="A4" s="70" t="s">
        <v>84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7" customFormat="1" ht="34.5" customHeight="1">
      <c r="A5" s="70" t="s">
        <v>86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s="7" customFormat="1" ht="7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3.5" hidden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60" customHeight="1">
      <c r="A8" s="71" t="s">
        <v>10</v>
      </c>
      <c r="B8" s="71" t="s">
        <v>13</v>
      </c>
      <c r="C8" s="71" t="s">
        <v>36</v>
      </c>
      <c r="D8" s="71"/>
      <c r="E8" s="71" t="s">
        <v>34</v>
      </c>
      <c r="F8" s="71" t="s">
        <v>14</v>
      </c>
      <c r="G8" s="71" t="s">
        <v>35</v>
      </c>
      <c r="H8" s="71" t="s">
        <v>11</v>
      </c>
      <c r="I8" s="71"/>
      <c r="J8" s="71"/>
      <c r="K8" s="71"/>
      <c r="L8" s="71"/>
    </row>
    <row r="9" spans="1:12" ht="54.75">
      <c r="A9" s="71"/>
      <c r="B9" s="71"/>
      <c r="C9" s="11" t="s">
        <v>40</v>
      </c>
      <c r="D9" s="11" t="s">
        <v>16</v>
      </c>
      <c r="E9" s="71"/>
      <c r="F9" s="71"/>
      <c r="G9" s="71"/>
      <c r="H9" s="11" t="s">
        <v>50</v>
      </c>
      <c r="I9" s="11" t="s">
        <v>51</v>
      </c>
      <c r="J9" s="11" t="s">
        <v>54</v>
      </c>
      <c r="K9" s="11" t="s">
        <v>55</v>
      </c>
      <c r="L9" s="11" t="s">
        <v>56</v>
      </c>
    </row>
    <row r="10" spans="1:12" ht="13.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</row>
    <row r="11" spans="1:12" ht="13.5">
      <c r="A11" s="67" t="s">
        <v>42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12" ht="114.75" customHeight="1">
      <c r="A12" s="12">
        <v>1</v>
      </c>
      <c r="B12" s="12" t="s">
        <v>89</v>
      </c>
      <c r="C12" s="18">
        <f>'Приложение 5'!F12</f>
        <v>0</v>
      </c>
      <c r="D12" s="18">
        <f>'Приложение 5'!F10</f>
        <v>0</v>
      </c>
      <c r="E12" s="19" t="s">
        <v>90</v>
      </c>
      <c r="F12" s="15" t="s">
        <v>71</v>
      </c>
      <c r="G12" s="20">
        <v>3.46</v>
      </c>
      <c r="H12" s="20">
        <v>2.95</v>
      </c>
      <c r="I12" s="20">
        <v>2.75</v>
      </c>
      <c r="J12" s="20">
        <v>2.51</v>
      </c>
      <c r="K12" s="20">
        <v>2.27</v>
      </c>
      <c r="L12" s="20">
        <v>2.11</v>
      </c>
    </row>
    <row r="13" spans="1:12" ht="13.5">
      <c r="A13" s="67" t="s">
        <v>92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</row>
    <row r="14" spans="1:12" ht="54.75">
      <c r="A14" s="11">
        <v>1</v>
      </c>
      <c r="B14" s="11" t="s">
        <v>91</v>
      </c>
      <c r="C14" s="21">
        <f>'Приложение 5'!F28</f>
        <v>0</v>
      </c>
      <c r="D14" s="21">
        <f>'Приложение 5'!F26</f>
        <v>0</v>
      </c>
      <c r="E14" s="19" t="s">
        <v>93</v>
      </c>
      <c r="F14" s="15" t="s">
        <v>47</v>
      </c>
      <c r="G14" s="20">
        <v>15.21</v>
      </c>
      <c r="H14" s="20">
        <v>15.21</v>
      </c>
      <c r="I14" s="20">
        <v>17.97</v>
      </c>
      <c r="J14" s="20">
        <v>17.97</v>
      </c>
      <c r="K14" s="20">
        <v>17.97</v>
      </c>
      <c r="L14" s="20">
        <v>17.97</v>
      </c>
    </row>
  </sheetData>
  <sheetProtection/>
  <mergeCells count="14">
    <mergeCell ref="F2:L2"/>
    <mergeCell ref="I1:L1"/>
    <mergeCell ref="G8:G9"/>
    <mergeCell ref="H8:L8"/>
    <mergeCell ref="A11:L11"/>
    <mergeCell ref="A4:L4"/>
    <mergeCell ref="A13:L13"/>
    <mergeCell ref="A5:L5"/>
    <mergeCell ref="A6:L6"/>
    <mergeCell ref="A8:A9"/>
    <mergeCell ref="B8:B9"/>
    <mergeCell ref="C8:D8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5" zoomScaleNormal="85" zoomScalePageLayoutView="0" workbookViewId="0" topLeftCell="A21">
      <selection activeCell="M31" sqref="M31:M35"/>
    </sheetView>
  </sheetViews>
  <sheetFormatPr defaultColWidth="9.140625" defaultRowHeight="12.75"/>
  <cols>
    <col min="1" max="1" width="9.28125" style="2" customWidth="1"/>
    <col min="2" max="2" width="18.421875" style="2" customWidth="1"/>
    <col min="3" max="3" width="14.7109375" style="2" customWidth="1"/>
    <col min="4" max="4" width="22.140625" style="2" customWidth="1"/>
    <col min="5" max="5" width="18.28125" style="2" customWidth="1"/>
    <col min="6" max="11" width="15.7109375" style="2" customWidth="1"/>
    <col min="12" max="12" width="32.00390625" style="2" customWidth="1"/>
    <col min="13" max="13" width="23.8515625" style="2" customWidth="1"/>
    <col min="14" max="16384" width="9.140625" style="2" customWidth="1"/>
  </cols>
  <sheetData>
    <row r="1" spans="1:13" ht="46.5" customHeight="1">
      <c r="A1" s="6"/>
      <c r="B1" s="6"/>
      <c r="C1" s="6"/>
      <c r="D1" s="6"/>
      <c r="E1" s="9"/>
      <c r="F1" s="9"/>
      <c r="G1" s="9"/>
      <c r="H1" s="9"/>
      <c r="I1" s="9"/>
      <c r="J1" s="6"/>
      <c r="K1" s="73" t="s">
        <v>62</v>
      </c>
      <c r="L1" s="73"/>
      <c r="M1" s="73"/>
    </row>
    <row r="2" spans="1:13" ht="18.75" customHeight="1">
      <c r="A2" s="6"/>
      <c r="B2" s="6"/>
      <c r="C2" s="6"/>
      <c r="D2" s="6"/>
      <c r="E2" s="9"/>
      <c r="F2" s="9"/>
      <c r="G2" s="9"/>
      <c r="H2" s="9"/>
      <c r="I2" s="85" t="s">
        <v>59</v>
      </c>
      <c r="J2" s="85"/>
      <c r="K2" s="85"/>
      <c r="L2" s="85"/>
      <c r="M2" s="85"/>
    </row>
    <row r="3" spans="1:13" ht="3.75" customHeight="1">
      <c r="A3" s="6"/>
      <c r="B3" s="6"/>
      <c r="C3" s="6"/>
      <c r="D3" s="6"/>
      <c r="E3" s="9"/>
      <c r="F3" s="9"/>
      <c r="G3" s="9"/>
      <c r="H3" s="9"/>
      <c r="I3" s="9"/>
      <c r="J3" s="9"/>
      <c r="K3" s="6"/>
      <c r="L3" s="10"/>
      <c r="M3" s="10"/>
    </row>
    <row r="4" spans="1:13" s="3" customFormat="1" ht="21" customHeight="1">
      <c r="A4" s="70" t="s">
        <v>85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3" customFormat="1" ht="26.25" customHeight="1">
      <c r="A5" s="78" t="s">
        <v>87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" customHeight="1">
      <c r="A6" s="71" t="s">
        <v>10</v>
      </c>
      <c r="B6" s="71" t="s">
        <v>17</v>
      </c>
      <c r="C6" s="71" t="s">
        <v>22</v>
      </c>
      <c r="D6" s="71" t="s">
        <v>18</v>
      </c>
      <c r="E6" s="71" t="s">
        <v>19</v>
      </c>
      <c r="F6" s="71" t="s">
        <v>23</v>
      </c>
      <c r="G6" s="71" t="s">
        <v>20</v>
      </c>
      <c r="H6" s="71"/>
      <c r="I6" s="71"/>
      <c r="J6" s="71"/>
      <c r="K6" s="71"/>
      <c r="L6" s="71" t="s">
        <v>24</v>
      </c>
      <c r="M6" s="74" t="s">
        <v>37</v>
      </c>
    </row>
    <row r="7" spans="1:13" ht="78" customHeight="1">
      <c r="A7" s="71"/>
      <c r="B7" s="71"/>
      <c r="C7" s="71"/>
      <c r="D7" s="71"/>
      <c r="E7" s="71"/>
      <c r="F7" s="71"/>
      <c r="G7" s="11" t="s">
        <v>50</v>
      </c>
      <c r="H7" s="11" t="s">
        <v>51</v>
      </c>
      <c r="I7" s="11" t="s">
        <v>54</v>
      </c>
      <c r="J7" s="11" t="s">
        <v>55</v>
      </c>
      <c r="K7" s="11" t="s">
        <v>56</v>
      </c>
      <c r="L7" s="71"/>
      <c r="M7" s="75"/>
    </row>
    <row r="8" spans="1:13" ht="13.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38.25" customHeight="1">
      <c r="A9" s="71" t="s">
        <v>12</v>
      </c>
      <c r="B9" s="76" t="s">
        <v>73</v>
      </c>
      <c r="C9" s="74" t="s">
        <v>58</v>
      </c>
      <c r="D9" s="13" t="s">
        <v>7</v>
      </c>
      <c r="E9" s="14">
        <v>0</v>
      </c>
      <c r="F9" s="14">
        <f>SUM(G9:K9)</f>
        <v>0</v>
      </c>
      <c r="G9" s="14">
        <f>SUM(G10:G13)</f>
        <v>0</v>
      </c>
      <c r="H9" s="14">
        <f>SUM(H10:H13)</f>
        <v>0</v>
      </c>
      <c r="I9" s="14">
        <f>SUM(I10:I13)</f>
        <v>0</v>
      </c>
      <c r="J9" s="14">
        <f>SUM(J10:J13)</f>
        <v>0</v>
      </c>
      <c r="K9" s="14">
        <f>SUM(K10:K13)</f>
        <v>0</v>
      </c>
      <c r="L9" s="79" t="s">
        <v>94</v>
      </c>
      <c r="M9" s="74"/>
    </row>
    <row r="10" spans="1:13" ht="38.25" customHeight="1">
      <c r="A10" s="71"/>
      <c r="B10" s="76"/>
      <c r="C10" s="77"/>
      <c r="D10" s="13" t="s">
        <v>16</v>
      </c>
      <c r="E10" s="14">
        <v>0</v>
      </c>
      <c r="F10" s="14">
        <f>SUM(G10:K10)</f>
        <v>0</v>
      </c>
      <c r="G10" s="14">
        <f aca="true" t="shared" si="0" ref="G10:K13">G16+G21</f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80"/>
      <c r="M10" s="77"/>
    </row>
    <row r="11" spans="1:13" ht="38.25" customHeight="1">
      <c r="A11" s="71"/>
      <c r="B11" s="76"/>
      <c r="C11" s="77"/>
      <c r="D11" s="13" t="s">
        <v>5</v>
      </c>
      <c r="E11" s="14">
        <v>0</v>
      </c>
      <c r="F11" s="14">
        <f>SUM(G11:K11)</f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80"/>
      <c r="M11" s="77"/>
    </row>
    <row r="12" spans="1:13" ht="38.25" customHeight="1">
      <c r="A12" s="71"/>
      <c r="B12" s="76"/>
      <c r="C12" s="77"/>
      <c r="D12" s="13" t="s">
        <v>39</v>
      </c>
      <c r="E12" s="14">
        <v>0</v>
      </c>
      <c r="F12" s="14">
        <f>SUM(G12:K12)</f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80"/>
      <c r="M12" s="77"/>
    </row>
    <row r="13" spans="1:13" ht="38.25" customHeight="1">
      <c r="A13" s="71"/>
      <c r="B13" s="76"/>
      <c r="C13" s="75"/>
      <c r="D13" s="13" t="s">
        <v>21</v>
      </c>
      <c r="E13" s="14">
        <v>0</v>
      </c>
      <c r="F13" s="14">
        <f>SUM(G13:K13)</f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81"/>
      <c r="M13" s="75"/>
    </row>
    <row r="14" spans="1:13" ht="38.25" customHeight="1">
      <c r="A14" s="82" t="s">
        <v>81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38.25" customHeight="1">
      <c r="A15" s="71" t="s">
        <v>38</v>
      </c>
      <c r="B15" s="86" t="s">
        <v>74</v>
      </c>
      <c r="C15" s="74" t="s">
        <v>58</v>
      </c>
      <c r="D15" s="13" t="s">
        <v>7</v>
      </c>
      <c r="E15" s="14">
        <v>0</v>
      </c>
      <c r="F15" s="14">
        <f aca="true" t="shared" si="1" ref="F15:F29">SUM(G15:K15)</f>
        <v>0</v>
      </c>
      <c r="G15" s="14">
        <f>SUM(G16:G19)</f>
        <v>0</v>
      </c>
      <c r="H15" s="14">
        <f>SUM(H16:H19)</f>
        <v>0</v>
      </c>
      <c r="I15" s="14">
        <f>SUM(I16:I19)</f>
        <v>0</v>
      </c>
      <c r="J15" s="14">
        <f>SUM(J16:J19)</f>
        <v>0</v>
      </c>
      <c r="K15" s="14">
        <f>SUM(K16:K19)</f>
        <v>0</v>
      </c>
      <c r="L15" s="79" t="s">
        <v>94</v>
      </c>
      <c r="M15" s="79" t="s">
        <v>83</v>
      </c>
    </row>
    <row r="16" spans="1:13" ht="38.25" customHeight="1">
      <c r="A16" s="71"/>
      <c r="B16" s="86"/>
      <c r="C16" s="77"/>
      <c r="D16" s="13" t="s">
        <v>16</v>
      </c>
      <c r="E16" s="14">
        <v>0</v>
      </c>
      <c r="F16" s="14">
        <f t="shared" si="1"/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80"/>
      <c r="M16" s="80"/>
    </row>
    <row r="17" spans="1:13" ht="38.25" customHeight="1">
      <c r="A17" s="71"/>
      <c r="B17" s="86"/>
      <c r="C17" s="77"/>
      <c r="D17" s="13" t="s">
        <v>5</v>
      </c>
      <c r="E17" s="14">
        <v>0</v>
      </c>
      <c r="F17" s="14">
        <f t="shared" si="1"/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80"/>
      <c r="M17" s="80"/>
    </row>
    <row r="18" spans="1:13" ht="38.25" customHeight="1">
      <c r="A18" s="71"/>
      <c r="B18" s="86"/>
      <c r="C18" s="77"/>
      <c r="D18" s="13" t="s">
        <v>39</v>
      </c>
      <c r="E18" s="14">
        <v>0</v>
      </c>
      <c r="F18" s="14">
        <f t="shared" si="1"/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80"/>
      <c r="M18" s="80"/>
    </row>
    <row r="19" spans="1:13" ht="38.25" customHeight="1">
      <c r="A19" s="71"/>
      <c r="B19" s="86"/>
      <c r="C19" s="75"/>
      <c r="D19" s="13" t="s">
        <v>21</v>
      </c>
      <c r="E19" s="14">
        <v>0</v>
      </c>
      <c r="F19" s="14">
        <f t="shared" si="1"/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81"/>
      <c r="M19" s="81"/>
    </row>
    <row r="20" spans="1:13" ht="38.25" customHeight="1">
      <c r="A20" s="71" t="s">
        <v>80</v>
      </c>
      <c r="B20" s="87" t="s">
        <v>79</v>
      </c>
      <c r="C20" s="74" t="s">
        <v>58</v>
      </c>
      <c r="D20" s="13" t="s">
        <v>7</v>
      </c>
      <c r="E20" s="14">
        <v>0</v>
      </c>
      <c r="F20" s="14">
        <f t="shared" si="1"/>
        <v>0</v>
      </c>
      <c r="G20" s="14">
        <f>SUM(G21:G24)</f>
        <v>0</v>
      </c>
      <c r="H20" s="14">
        <f>SUM(H21:H24)</f>
        <v>0</v>
      </c>
      <c r="I20" s="14">
        <f>SUM(I21:I24)</f>
        <v>0</v>
      </c>
      <c r="J20" s="14">
        <f>SUM(J21:J24)</f>
        <v>0</v>
      </c>
      <c r="K20" s="14">
        <f>SUM(K21:K24)</f>
        <v>0</v>
      </c>
      <c r="L20" s="79" t="s">
        <v>94</v>
      </c>
      <c r="M20" s="79" t="s">
        <v>82</v>
      </c>
    </row>
    <row r="21" spans="1:13" ht="38.25" customHeight="1">
      <c r="A21" s="71"/>
      <c r="B21" s="88"/>
      <c r="C21" s="77"/>
      <c r="D21" s="13" t="s">
        <v>16</v>
      </c>
      <c r="E21" s="14">
        <v>0</v>
      </c>
      <c r="F21" s="14">
        <f t="shared" si="1"/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80"/>
      <c r="M21" s="80"/>
    </row>
    <row r="22" spans="1:13" ht="38.25" customHeight="1">
      <c r="A22" s="71"/>
      <c r="B22" s="88"/>
      <c r="C22" s="77"/>
      <c r="D22" s="13" t="s">
        <v>5</v>
      </c>
      <c r="E22" s="14">
        <v>0</v>
      </c>
      <c r="F22" s="14">
        <f t="shared" si="1"/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80"/>
      <c r="M22" s="80"/>
    </row>
    <row r="23" spans="1:13" ht="38.25" customHeight="1">
      <c r="A23" s="71"/>
      <c r="B23" s="88"/>
      <c r="C23" s="77"/>
      <c r="D23" s="13" t="s">
        <v>39</v>
      </c>
      <c r="E23" s="14">
        <v>0</v>
      </c>
      <c r="F23" s="14">
        <f t="shared" si="1"/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80"/>
      <c r="M23" s="80"/>
    </row>
    <row r="24" spans="1:13" ht="38.25" customHeight="1">
      <c r="A24" s="71"/>
      <c r="B24" s="89"/>
      <c r="C24" s="75"/>
      <c r="D24" s="13" t="s">
        <v>21</v>
      </c>
      <c r="E24" s="14">
        <v>0</v>
      </c>
      <c r="F24" s="14">
        <f t="shared" si="1"/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81"/>
      <c r="M24" s="81"/>
    </row>
    <row r="25" spans="1:13" ht="38.25" customHeight="1">
      <c r="A25" s="71">
        <v>2</v>
      </c>
      <c r="B25" s="76" t="s">
        <v>76</v>
      </c>
      <c r="C25" s="74" t="s">
        <v>58</v>
      </c>
      <c r="D25" s="13" t="s">
        <v>7</v>
      </c>
      <c r="E25" s="14">
        <v>0</v>
      </c>
      <c r="F25" s="14">
        <f t="shared" si="1"/>
        <v>0</v>
      </c>
      <c r="G25" s="14">
        <f>SUM(G26:G29)</f>
        <v>0</v>
      </c>
      <c r="H25" s="14">
        <f>SUM(H26:H29)</f>
        <v>0</v>
      </c>
      <c r="I25" s="14">
        <f>SUM(I26:I29)</f>
        <v>0</v>
      </c>
      <c r="J25" s="14">
        <f>SUM(J26:J29)</f>
        <v>0</v>
      </c>
      <c r="K25" s="14">
        <f>SUM(K26:K29)</f>
        <v>0</v>
      </c>
      <c r="L25" s="79"/>
      <c r="M25" s="74"/>
    </row>
    <row r="26" spans="1:13" ht="38.25" customHeight="1">
      <c r="A26" s="71"/>
      <c r="B26" s="76"/>
      <c r="C26" s="77"/>
      <c r="D26" s="13" t="s">
        <v>16</v>
      </c>
      <c r="E26" s="14">
        <v>0</v>
      </c>
      <c r="F26" s="14">
        <f t="shared" si="1"/>
        <v>0</v>
      </c>
      <c r="G26" s="14">
        <f aca="true" t="shared" si="2" ref="G26:K29">G32</f>
        <v>0</v>
      </c>
      <c r="H26" s="14">
        <f t="shared" si="2"/>
        <v>0</v>
      </c>
      <c r="I26" s="14">
        <f t="shared" si="2"/>
        <v>0</v>
      </c>
      <c r="J26" s="14">
        <f t="shared" si="2"/>
        <v>0</v>
      </c>
      <c r="K26" s="14">
        <f t="shared" si="2"/>
        <v>0</v>
      </c>
      <c r="L26" s="80"/>
      <c r="M26" s="77"/>
    </row>
    <row r="27" spans="1:13" ht="38.25" customHeight="1">
      <c r="A27" s="71"/>
      <c r="B27" s="76"/>
      <c r="C27" s="77"/>
      <c r="D27" s="13" t="s">
        <v>5</v>
      </c>
      <c r="E27" s="14">
        <v>0</v>
      </c>
      <c r="F27" s="14">
        <f t="shared" si="1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80"/>
      <c r="M27" s="77"/>
    </row>
    <row r="28" spans="1:13" ht="38.25" customHeight="1">
      <c r="A28" s="71"/>
      <c r="B28" s="76"/>
      <c r="C28" s="77"/>
      <c r="D28" s="13" t="s">
        <v>39</v>
      </c>
      <c r="E28" s="14">
        <v>0</v>
      </c>
      <c r="F28" s="14">
        <f t="shared" si="1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80"/>
      <c r="M28" s="77"/>
    </row>
    <row r="29" spans="1:13" ht="38.25" customHeight="1">
      <c r="A29" s="71"/>
      <c r="B29" s="76"/>
      <c r="C29" s="75"/>
      <c r="D29" s="13" t="s">
        <v>21</v>
      </c>
      <c r="E29" s="14">
        <v>0</v>
      </c>
      <c r="F29" s="14">
        <f t="shared" si="1"/>
        <v>0</v>
      </c>
      <c r="G29" s="14">
        <f t="shared" si="2"/>
        <v>0</v>
      </c>
      <c r="H29" s="14">
        <f t="shared" si="2"/>
        <v>0</v>
      </c>
      <c r="I29" s="14">
        <f t="shared" si="2"/>
        <v>0</v>
      </c>
      <c r="J29" s="14">
        <f t="shared" si="2"/>
        <v>0</v>
      </c>
      <c r="K29" s="14">
        <f t="shared" si="2"/>
        <v>0</v>
      </c>
      <c r="L29" s="81"/>
      <c r="M29" s="75"/>
    </row>
    <row r="30" spans="1:13" ht="38.25" customHeight="1">
      <c r="A30" s="82" t="s">
        <v>78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1:13" ht="38.25" customHeight="1">
      <c r="A31" s="71" t="s">
        <v>75</v>
      </c>
      <c r="B31" s="86" t="s">
        <v>77</v>
      </c>
      <c r="C31" s="74" t="s">
        <v>58</v>
      </c>
      <c r="D31" s="13" t="s">
        <v>7</v>
      </c>
      <c r="E31" s="14">
        <v>0</v>
      </c>
      <c r="F31" s="14">
        <f aca="true" t="shared" si="3" ref="F31:F40">SUM(G31:K31)</f>
        <v>0</v>
      </c>
      <c r="G31" s="14">
        <f>SUM(G32:G35)</f>
        <v>0</v>
      </c>
      <c r="H31" s="14">
        <f>SUM(H32:H35)</f>
        <v>0</v>
      </c>
      <c r="I31" s="14">
        <f>SUM(I32:I35)</f>
        <v>0</v>
      </c>
      <c r="J31" s="14">
        <f>SUM(J32:J35)</f>
        <v>0</v>
      </c>
      <c r="K31" s="14">
        <f>SUM(K32:K35)</f>
        <v>0</v>
      </c>
      <c r="L31" s="79" t="s">
        <v>94</v>
      </c>
      <c r="M31" s="90" t="s">
        <v>88</v>
      </c>
    </row>
    <row r="32" spans="1:13" ht="38.25" customHeight="1">
      <c r="A32" s="71"/>
      <c r="B32" s="86"/>
      <c r="C32" s="77"/>
      <c r="D32" s="13" t="s">
        <v>16</v>
      </c>
      <c r="E32" s="14">
        <v>0</v>
      </c>
      <c r="F32" s="14">
        <f t="shared" si="3"/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80"/>
      <c r="M32" s="91"/>
    </row>
    <row r="33" spans="1:13" ht="38.25" customHeight="1">
      <c r="A33" s="71"/>
      <c r="B33" s="86"/>
      <c r="C33" s="77"/>
      <c r="D33" s="13" t="s">
        <v>5</v>
      </c>
      <c r="E33" s="14">
        <v>0</v>
      </c>
      <c r="F33" s="14">
        <f t="shared" si="3"/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80"/>
      <c r="M33" s="91"/>
    </row>
    <row r="34" spans="1:13" ht="38.25" customHeight="1">
      <c r="A34" s="71"/>
      <c r="B34" s="86"/>
      <c r="C34" s="77"/>
      <c r="D34" s="13" t="s">
        <v>39</v>
      </c>
      <c r="E34" s="14">
        <v>0</v>
      </c>
      <c r="F34" s="14">
        <f t="shared" si="3"/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80"/>
      <c r="M34" s="91"/>
    </row>
    <row r="35" spans="1:13" ht="38.25" customHeight="1">
      <c r="A35" s="71"/>
      <c r="B35" s="86"/>
      <c r="C35" s="75"/>
      <c r="D35" s="13" t="s">
        <v>21</v>
      </c>
      <c r="E35" s="14">
        <v>0</v>
      </c>
      <c r="F35" s="14">
        <f t="shared" si="3"/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81"/>
      <c r="M35" s="92"/>
    </row>
    <row r="36" spans="1:14" ht="38.25" customHeight="1">
      <c r="A36" s="99" t="s">
        <v>52</v>
      </c>
      <c r="B36" s="100"/>
      <c r="C36" s="105" t="s">
        <v>58</v>
      </c>
      <c r="D36" s="16" t="s">
        <v>45</v>
      </c>
      <c r="E36" s="14">
        <v>0</v>
      </c>
      <c r="F36" s="14">
        <f t="shared" si="3"/>
        <v>0</v>
      </c>
      <c r="G36" s="14">
        <f>SUM(G37:G40)</f>
        <v>0</v>
      </c>
      <c r="H36" s="14">
        <f>SUM(H37:H40)</f>
        <v>0</v>
      </c>
      <c r="I36" s="14">
        <f>SUM(I37:I40)</f>
        <v>0</v>
      </c>
      <c r="J36" s="14">
        <f>SUM(J37:J40)</f>
        <v>0</v>
      </c>
      <c r="K36" s="14">
        <f>SUM(K37:K40)</f>
        <v>0</v>
      </c>
      <c r="L36" s="93"/>
      <c r="M36" s="94"/>
      <c r="N36" s="5"/>
    </row>
    <row r="37" spans="1:14" ht="38.25" customHeight="1">
      <c r="A37" s="101"/>
      <c r="B37" s="102"/>
      <c r="C37" s="106"/>
      <c r="D37" s="13" t="s">
        <v>16</v>
      </c>
      <c r="E37" s="14">
        <v>0</v>
      </c>
      <c r="F37" s="14">
        <f t="shared" si="3"/>
        <v>0</v>
      </c>
      <c r="G37" s="14">
        <f aca="true" t="shared" si="4" ref="G37:K40">G26+G10</f>
        <v>0</v>
      </c>
      <c r="H37" s="14">
        <f t="shared" si="4"/>
        <v>0</v>
      </c>
      <c r="I37" s="14">
        <f t="shared" si="4"/>
        <v>0</v>
      </c>
      <c r="J37" s="14">
        <f t="shared" si="4"/>
        <v>0</v>
      </c>
      <c r="K37" s="14">
        <f t="shared" si="4"/>
        <v>0</v>
      </c>
      <c r="L37" s="95"/>
      <c r="M37" s="96"/>
      <c r="N37" s="5"/>
    </row>
    <row r="38" spans="1:14" ht="38.25" customHeight="1">
      <c r="A38" s="101"/>
      <c r="B38" s="102"/>
      <c r="C38" s="106"/>
      <c r="D38" s="13" t="s">
        <v>5</v>
      </c>
      <c r="E38" s="14">
        <v>0</v>
      </c>
      <c r="F38" s="14">
        <f t="shared" si="3"/>
        <v>0</v>
      </c>
      <c r="G38" s="14">
        <f t="shared" si="4"/>
        <v>0</v>
      </c>
      <c r="H38" s="14">
        <f t="shared" si="4"/>
        <v>0</v>
      </c>
      <c r="I38" s="14">
        <f t="shared" si="4"/>
        <v>0</v>
      </c>
      <c r="J38" s="14">
        <f t="shared" si="4"/>
        <v>0</v>
      </c>
      <c r="K38" s="14">
        <f t="shared" si="4"/>
        <v>0</v>
      </c>
      <c r="L38" s="95"/>
      <c r="M38" s="96"/>
      <c r="N38" s="5"/>
    </row>
    <row r="39" spans="1:14" ht="38.25" customHeight="1">
      <c r="A39" s="101"/>
      <c r="B39" s="102"/>
      <c r="C39" s="106"/>
      <c r="D39" s="13" t="s">
        <v>39</v>
      </c>
      <c r="E39" s="14">
        <v>0</v>
      </c>
      <c r="F39" s="14">
        <f t="shared" si="3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14">
        <f t="shared" si="4"/>
        <v>0</v>
      </c>
      <c r="L39" s="95"/>
      <c r="M39" s="96"/>
      <c r="N39" s="5"/>
    </row>
    <row r="40" spans="1:14" ht="38.25" customHeight="1">
      <c r="A40" s="103"/>
      <c r="B40" s="104"/>
      <c r="C40" s="107"/>
      <c r="D40" s="13" t="s">
        <v>21</v>
      </c>
      <c r="E40" s="14">
        <v>0</v>
      </c>
      <c r="F40" s="14">
        <f t="shared" si="3"/>
        <v>0</v>
      </c>
      <c r="G40" s="14">
        <f t="shared" si="4"/>
        <v>0</v>
      </c>
      <c r="H40" s="14">
        <f t="shared" si="4"/>
        <v>0</v>
      </c>
      <c r="I40" s="14">
        <f t="shared" si="4"/>
        <v>0</v>
      </c>
      <c r="J40" s="14">
        <f t="shared" si="4"/>
        <v>0</v>
      </c>
      <c r="K40" s="14">
        <f t="shared" si="4"/>
        <v>0</v>
      </c>
      <c r="L40" s="97"/>
      <c r="M40" s="98"/>
      <c r="N40" s="5"/>
    </row>
  </sheetData>
  <sheetProtection/>
  <mergeCells count="43">
    <mergeCell ref="A31:A35"/>
    <mergeCell ref="B31:B35"/>
    <mergeCell ref="C31:C35"/>
    <mergeCell ref="L31:L35"/>
    <mergeCell ref="M31:M35"/>
    <mergeCell ref="L36:M40"/>
    <mergeCell ref="A36:B40"/>
    <mergeCell ref="C36:C40"/>
    <mergeCell ref="B25:B29"/>
    <mergeCell ref="M9:M13"/>
    <mergeCell ref="C25:C29"/>
    <mergeCell ref="A20:A24"/>
    <mergeCell ref="B20:B24"/>
    <mergeCell ref="L9:L13"/>
    <mergeCell ref="M25:M29"/>
    <mergeCell ref="A25:A29"/>
    <mergeCell ref="A30:M30"/>
    <mergeCell ref="I2:M2"/>
    <mergeCell ref="B15:B19"/>
    <mergeCell ref="A6:A7"/>
    <mergeCell ref="B6:B7"/>
    <mergeCell ref="C6:C7"/>
    <mergeCell ref="C20:C24"/>
    <mergeCell ref="L20:L24"/>
    <mergeCell ref="M20:M24"/>
    <mergeCell ref="L25:L29"/>
    <mergeCell ref="E6:E7"/>
    <mergeCell ref="C15:C19"/>
    <mergeCell ref="F6:F7"/>
    <mergeCell ref="L15:L19"/>
    <mergeCell ref="A14:M14"/>
    <mergeCell ref="A15:A19"/>
    <mergeCell ref="M15:M19"/>
    <mergeCell ref="K1:M1"/>
    <mergeCell ref="A4:M4"/>
    <mergeCell ref="M6:M7"/>
    <mergeCell ref="A9:A13"/>
    <mergeCell ref="B9:B13"/>
    <mergeCell ref="C9:C13"/>
    <mergeCell ref="L6:L7"/>
    <mergeCell ref="A5:M5"/>
    <mergeCell ref="G6:K6"/>
    <mergeCell ref="D6:D7"/>
  </mergeCells>
  <printOptions/>
  <pageMargins left="0.7086614173228347" right="0.7086614173228347" top="0.7480314960629921" bottom="0.9448818897637796" header="0.31496062992125984" footer="0.31496062992125984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54.421875" style="2" customWidth="1"/>
    <col min="2" max="2" width="22.7109375" style="39" customWidth="1"/>
    <col min="3" max="3" width="22.7109375" style="6" customWidth="1"/>
    <col min="4" max="7" width="22.7109375" style="2" customWidth="1"/>
    <col min="8" max="16384" width="9.140625" style="2" customWidth="1"/>
  </cols>
  <sheetData>
    <row r="1" spans="1:7" ht="30.75" customHeight="1">
      <c r="A1" s="6"/>
      <c r="B1" s="37"/>
      <c r="D1" s="73" t="s">
        <v>99</v>
      </c>
      <c r="E1" s="73"/>
      <c r="F1" s="73"/>
      <c r="G1" s="73"/>
    </row>
    <row r="2" spans="1:7" ht="16.5" customHeight="1">
      <c r="A2" s="6"/>
      <c r="B2" s="37"/>
      <c r="C2" s="109" t="s">
        <v>95</v>
      </c>
      <c r="D2" s="109"/>
      <c r="E2" s="109"/>
      <c r="F2" s="109"/>
      <c r="G2" s="109"/>
    </row>
    <row r="3" spans="1:7" ht="13.5">
      <c r="A3" s="70" t="s">
        <v>100</v>
      </c>
      <c r="B3" s="110"/>
      <c r="C3" s="110"/>
      <c r="D3" s="110"/>
      <c r="E3" s="110"/>
      <c r="F3" s="110"/>
      <c r="G3" s="110"/>
    </row>
    <row r="4" spans="1:7" ht="13.5">
      <c r="A4" s="33"/>
      <c r="B4" s="17"/>
      <c r="C4" s="17"/>
      <c r="D4" s="17"/>
      <c r="E4" s="17"/>
      <c r="F4" s="17"/>
      <c r="G4" s="17"/>
    </row>
    <row r="5" spans="1:7" ht="13.5">
      <c r="A5" s="13" t="s">
        <v>1</v>
      </c>
      <c r="B5" s="86" t="s">
        <v>53</v>
      </c>
      <c r="C5" s="86"/>
      <c r="D5" s="86"/>
      <c r="E5" s="86"/>
      <c r="F5" s="86"/>
      <c r="G5" s="86"/>
    </row>
    <row r="6" spans="1:8" ht="13.5">
      <c r="A6" s="13" t="s">
        <v>26</v>
      </c>
      <c r="B6" s="86" t="s">
        <v>96</v>
      </c>
      <c r="C6" s="86"/>
      <c r="D6" s="86"/>
      <c r="E6" s="86"/>
      <c r="F6" s="86"/>
      <c r="G6" s="86"/>
      <c r="H6" s="38"/>
    </row>
    <row r="7" spans="1:7" ht="45.75" customHeight="1">
      <c r="A7" s="13" t="s">
        <v>0</v>
      </c>
      <c r="B7" s="86" t="s">
        <v>126</v>
      </c>
      <c r="C7" s="86"/>
      <c r="D7" s="86"/>
      <c r="E7" s="86"/>
      <c r="F7" s="86"/>
      <c r="G7" s="86"/>
    </row>
    <row r="8" spans="1:7" ht="46.5" customHeight="1">
      <c r="A8" s="13" t="s">
        <v>2</v>
      </c>
      <c r="B8" s="76" t="s">
        <v>125</v>
      </c>
      <c r="C8" s="76"/>
      <c r="D8" s="76"/>
      <c r="E8" s="76"/>
      <c r="F8" s="76"/>
      <c r="G8" s="76"/>
    </row>
    <row r="9" spans="1:7" ht="13.5">
      <c r="A9" s="86" t="s">
        <v>101</v>
      </c>
      <c r="B9" s="71" t="s">
        <v>3</v>
      </c>
      <c r="C9" s="71"/>
      <c r="D9" s="71"/>
      <c r="E9" s="71"/>
      <c r="F9" s="71"/>
      <c r="G9" s="71"/>
    </row>
    <row r="10" spans="1:7" ht="13.5">
      <c r="A10" s="86"/>
      <c r="B10" s="46" t="s">
        <v>4</v>
      </c>
      <c r="C10" s="34" t="s">
        <v>50</v>
      </c>
      <c r="D10" s="34" t="s">
        <v>51</v>
      </c>
      <c r="E10" s="34" t="s">
        <v>57</v>
      </c>
      <c r="F10" s="34" t="s">
        <v>55</v>
      </c>
      <c r="G10" s="34" t="s">
        <v>56</v>
      </c>
    </row>
    <row r="11" spans="1:7" ht="13.5">
      <c r="A11" s="13" t="s">
        <v>5</v>
      </c>
      <c r="B11" s="34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13.5">
      <c r="A12" s="13" t="s">
        <v>16</v>
      </c>
      <c r="B12" s="42">
        <f>C12</f>
        <v>118745</v>
      </c>
      <c r="C12" s="21">
        <v>118745</v>
      </c>
      <c r="D12" s="21">
        <v>0</v>
      </c>
      <c r="E12" s="21">
        <v>0</v>
      </c>
      <c r="F12" s="21">
        <v>0</v>
      </c>
      <c r="G12" s="21">
        <v>0</v>
      </c>
    </row>
    <row r="13" spans="1:7" ht="13.5">
      <c r="A13" s="13" t="s">
        <v>6</v>
      </c>
      <c r="B13" s="42">
        <f>SUM(C13:G13)</f>
        <v>3120068</v>
      </c>
      <c r="C13" s="40">
        <f>'[1]Приложение 2'!$E$18+'[2]Приложение 2'!$E$18+'[3]Приложение 2'!$E$18</f>
        <v>953528</v>
      </c>
      <c r="D13" s="40">
        <f>531400+10235</f>
        <v>541635</v>
      </c>
      <c r="E13" s="40">
        <f>531400+10235</f>
        <v>541635</v>
      </c>
      <c r="F13" s="40">
        <f>531400+10235</f>
        <v>541635</v>
      </c>
      <c r="G13" s="40">
        <f>531400+10235</f>
        <v>541635</v>
      </c>
    </row>
    <row r="14" spans="1:7" ht="13.5">
      <c r="A14" s="13" t="s">
        <v>27</v>
      </c>
      <c r="B14" s="34">
        <f>SUM(C14:G14)</f>
        <v>50</v>
      </c>
      <c r="C14" s="11">
        <f>0+15+20</f>
        <v>35</v>
      </c>
      <c r="D14" s="11">
        <f>0+15+0</f>
        <v>15</v>
      </c>
      <c r="E14" s="11">
        <v>0</v>
      </c>
      <c r="F14" s="11">
        <v>0</v>
      </c>
      <c r="G14" s="11">
        <v>0</v>
      </c>
    </row>
    <row r="15" spans="1:7" ht="13.5">
      <c r="A15" s="13" t="s">
        <v>28</v>
      </c>
      <c r="B15" s="42">
        <f>SUM(C15:G15)</f>
        <v>3238863</v>
      </c>
      <c r="C15" s="21">
        <f>SUM(C12:C14)</f>
        <v>1072308</v>
      </c>
      <c r="D15" s="21">
        <f>SUM(D12:D14)</f>
        <v>541650</v>
      </c>
      <c r="E15" s="21">
        <f>SUM(E12:E14)</f>
        <v>541635</v>
      </c>
      <c r="F15" s="21">
        <f>SUM(F12:F14)</f>
        <v>541635</v>
      </c>
      <c r="G15" s="21">
        <f>SUM(G12:G14)</f>
        <v>541635</v>
      </c>
    </row>
    <row r="16" spans="1:7" ht="27">
      <c r="A16" s="13" t="s">
        <v>8</v>
      </c>
      <c r="B16" s="11" t="s">
        <v>102</v>
      </c>
      <c r="C16" s="34" t="s">
        <v>50</v>
      </c>
      <c r="D16" s="34" t="s">
        <v>51</v>
      </c>
      <c r="E16" s="34" t="s">
        <v>57</v>
      </c>
      <c r="F16" s="34" t="s">
        <v>55</v>
      </c>
      <c r="G16" s="34" t="s">
        <v>56</v>
      </c>
    </row>
    <row r="17" spans="1:7" ht="41.25">
      <c r="A17" s="47" t="s">
        <v>103</v>
      </c>
      <c r="B17" s="43" t="s">
        <v>97</v>
      </c>
      <c r="C17" s="44">
        <v>106000</v>
      </c>
      <c r="D17" s="44">
        <v>111620</v>
      </c>
      <c r="E17" s="44">
        <v>117240</v>
      </c>
      <c r="F17" s="44">
        <v>122860</v>
      </c>
      <c r="G17" s="44">
        <v>128480</v>
      </c>
    </row>
    <row r="18" spans="1:7" ht="41.25">
      <c r="A18" s="47" t="s">
        <v>104</v>
      </c>
      <c r="B18" s="43" t="s">
        <v>97</v>
      </c>
      <c r="C18" s="44">
        <v>101196</v>
      </c>
      <c r="D18" s="44">
        <v>108020</v>
      </c>
      <c r="E18" s="44">
        <v>114840</v>
      </c>
      <c r="F18" s="44">
        <v>121660</v>
      </c>
      <c r="G18" s="44">
        <v>128480</v>
      </c>
    </row>
    <row r="19" spans="1:7" ht="41.25">
      <c r="A19" s="47" t="s">
        <v>105</v>
      </c>
      <c r="B19" s="43" t="s">
        <v>97</v>
      </c>
      <c r="C19" s="44">
        <v>880</v>
      </c>
      <c r="D19" s="44">
        <v>1095</v>
      </c>
      <c r="E19" s="44">
        <v>1310</v>
      </c>
      <c r="F19" s="44">
        <v>1520</v>
      </c>
      <c r="G19" s="44">
        <v>1740</v>
      </c>
    </row>
    <row r="20" spans="1:7" ht="41.25">
      <c r="A20" s="41" t="s">
        <v>106</v>
      </c>
      <c r="B20" s="43" t="s">
        <v>43</v>
      </c>
      <c r="C20" s="45">
        <v>4.53</v>
      </c>
      <c r="D20" s="45">
        <v>3.23</v>
      </c>
      <c r="E20" s="45">
        <v>2.05</v>
      </c>
      <c r="F20" s="45">
        <v>0.98</v>
      </c>
      <c r="G20" s="45">
        <v>0</v>
      </c>
    </row>
    <row r="21" spans="1:7" ht="82.5">
      <c r="A21" s="47" t="s">
        <v>107</v>
      </c>
      <c r="B21" s="36" t="s">
        <v>63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</row>
    <row r="22" spans="1:7" ht="82.5">
      <c r="A22" s="47" t="s">
        <v>108</v>
      </c>
      <c r="B22" s="36" t="s">
        <v>98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</row>
    <row r="23" spans="1:7" ht="41.25">
      <c r="A23" s="47" t="s">
        <v>109</v>
      </c>
      <c r="B23" s="36" t="s">
        <v>43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</row>
    <row r="24" spans="1:7" ht="52.5" customHeight="1">
      <c r="A24" s="47" t="s">
        <v>110</v>
      </c>
      <c r="B24" s="35" t="s">
        <v>124</v>
      </c>
      <c r="C24" s="45">
        <v>3.35</v>
      </c>
      <c r="D24" s="45">
        <v>2.95</v>
      </c>
      <c r="E24" s="45">
        <v>2.95</v>
      </c>
      <c r="F24" s="45">
        <v>2.95</v>
      </c>
      <c r="G24" s="45">
        <v>2.95</v>
      </c>
    </row>
    <row r="25" spans="1:7" s="6" customFormat="1" ht="54.75">
      <c r="A25" s="47" t="s">
        <v>111</v>
      </c>
      <c r="B25" s="36" t="s">
        <v>47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</row>
    <row r="26" spans="1:7" ht="82.5">
      <c r="A26" s="47" t="s">
        <v>112</v>
      </c>
      <c r="B26" s="36" t="s">
        <v>47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</row>
    <row r="27" spans="1:7" ht="64.5" customHeight="1">
      <c r="A27" s="47" t="s">
        <v>113</v>
      </c>
      <c r="B27" s="36" t="s">
        <v>43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</row>
    <row r="28" spans="1:7" ht="96">
      <c r="A28" s="47" t="s">
        <v>114</v>
      </c>
      <c r="B28" s="36" t="s">
        <v>43</v>
      </c>
      <c r="C28" s="45">
        <v>6.7</v>
      </c>
      <c r="D28" s="45">
        <v>6.7</v>
      </c>
      <c r="E28" s="45">
        <v>6.7</v>
      </c>
      <c r="F28" s="45">
        <v>6.7</v>
      </c>
      <c r="G28" s="45">
        <v>6.7</v>
      </c>
    </row>
    <row r="29" spans="1:7" ht="54.75">
      <c r="A29" s="47" t="s">
        <v>115</v>
      </c>
      <c r="B29" s="36" t="s">
        <v>47</v>
      </c>
      <c r="C29" s="45">
        <v>296.7</v>
      </c>
      <c r="D29" s="45">
        <v>296.7</v>
      </c>
      <c r="E29" s="45">
        <v>296.7</v>
      </c>
      <c r="F29" s="45">
        <v>296.7</v>
      </c>
      <c r="G29" s="45">
        <v>296.7</v>
      </c>
    </row>
    <row r="30" spans="1:7" ht="82.5">
      <c r="A30" s="47" t="s">
        <v>116</v>
      </c>
      <c r="B30" s="36" t="s">
        <v>47</v>
      </c>
      <c r="C30" s="45">
        <v>296.7</v>
      </c>
      <c r="D30" s="45">
        <v>296.7</v>
      </c>
      <c r="E30" s="45">
        <v>296.7</v>
      </c>
      <c r="F30" s="45">
        <v>296.7</v>
      </c>
      <c r="G30" s="45">
        <v>296.7</v>
      </c>
    </row>
    <row r="31" spans="1:7" ht="27">
      <c r="A31" s="47" t="s">
        <v>117</v>
      </c>
      <c r="B31" s="36" t="s">
        <v>47</v>
      </c>
      <c r="C31" s="45">
        <v>15.5</v>
      </c>
      <c r="D31" s="45">
        <v>15.7</v>
      </c>
      <c r="E31" s="45">
        <v>16.2</v>
      </c>
      <c r="F31" s="45">
        <v>16.3</v>
      </c>
      <c r="G31" s="45">
        <v>16.5</v>
      </c>
    </row>
    <row r="32" spans="1:7" ht="54.75">
      <c r="A32" s="41" t="s">
        <v>118</v>
      </c>
      <c r="B32" s="36" t="s">
        <v>43</v>
      </c>
      <c r="C32" s="44">
        <v>63</v>
      </c>
      <c r="D32" s="44">
        <v>65</v>
      </c>
      <c r="E32" s="44">
        <v>65</v>
      </c>
      <c r="F32" s="44">
        <v>65</v>
      </c>
      <c r="G32" s="44">
        <v>65</v>
      </c>
    </row>
    <row r="33" spans="1:8" ht="69">
      <c r="A33" s="41" t="s">
        <v>119</v>
      </c>
      <c r="B33" s="36" t="s">
        <v>43</v>
      </c>
      <c r="C33" s="45">
        <v>64.7</v>
      </c>
      <c r="D33" s="45">
        <v>68.85</v>
      </c>
      <c r="E33" s="45">
        <v>68.85</v>
      </c>
      <c r="F33" s="45">
        <v>68.85</v>
      </c>
      <c r="G33" s="45">
        <v>68.85</v>
      </c>
      <c r="H33" s="8"/>
    </row>
    <row r="34" spans="1:8" ht="48.75" customHeight="1">
      <c r="A34" s="41" t="s">
        <v>120</v>
      </c>
      <c r="B34" s="36" t="s">
        <v>44</v>
      </c>
      <c r="C34" s="108" t="s">
        <v>64</v>
      </c>
      <c r="D34" s="108"/>
      <c r="E34" s="108"/>
      <c r="F34" s="108"/>
      <c r="G34" s="108"/>
      <c r="H34" s="8"/>
    </row>
    <row r="35" spans="1:8" ht="54.75">
      <c r="A35" s="47" t="s">
        <v>121</v>
      </c>
      <c r="B35" s="36" t="s">
        <v>47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8"/>
    </row>
    <row r="36" spans="1:8" ht="81" customHeight="1">
      <c r="A36" s="47" t="s">
        <v>122</v>
      </c>
      <c r="B36" s="36" t="s">
        <v>47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8"/>
    </row>
    <row r="37" spans="1:7" ht="69">
      <c r="A37" s="48" t="s">
        <v>123</v>
      </c>
      <c r="B37" s="36" t="s">
        <v>43</v>
      </c>
      <c r="C37" s="36">
        <v>50</v>
      </c>
      <c r="D37" s="36">
        <v>60</v>
      </c>
      <c r="E37" s="36">
        <v>60</v>
      </c>
      <c r="F37" s="36">
        <v>60</v>
      </c>
      <c r="G37" s="36">
        <v>60</v>
      </c>
    </row>
  </sheetData>
  <sheetProtection/>
  <mergeCells count="10">
    <mergeCell ref="B8:G8"/>
    <mergeCell ref="A9:A10"/>
    <mergeCell ref="B9:G9"/>
    <mergeCell ref="C34:G34"/>
    <mergeCell ref="D1:G1"/>
    <mergeCell ref="C2:G2"/>
    <mergeCell ref="A3:G3"/>
    <mergeCell ref="B5:G5"/>
    <mergeCell ref="B6:G6"/>
    <mergeCell ref="B7:G7"/>
  </mergeCells>
  <printOptions/>
  <pageMargins left="0.31496062992125984" right="0.31496062992125984" top="0.35433070866141736" bottom="0.35433070866141736" header="0.11811023622047245" footer="0.1181102362204724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2017-08-02T09:03:14Z</cp:lastPrinted>
  <dcterms:created xsi:type="dcterms:W3CDTF">1996-10-08T23:32:33Z</dcterms:created>
  <dcterms:modified xsi:type="dcterms:W3CDTF">2017-10-09T13:55:21Z</dcterms:modified>
  <cp:category/>
  <cp:version/>
  <cp:contentType/>
  <cp:contentStatus/>
</cp:coreProperties>
</file>